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73467759-15EE-4EB7-A29A-909354623DBB}" xr6:coauthVersionLast="47" xr6:coauthVersionMax="47" xr10:uidLastSave="{00000000-0000-0000-0000-000000000000}"/>
  <bookViews>
    <workbookView xWindow="-3345" yWindow="-21720" windowWidth="38640" windowHeight="21120" xr2:uid="{00000000-000D-0000-FFFF-FFFF00000000}"/>
  </bookViews>
  <sheets>
    <sheet name="2026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8" l="1"/>
  <c r="D16" i="8" s="1"/>
  <c r="D18" i="8" s="1"/>
  <c r="D19" i="8" s="1"/>
  <c r="D44" i="8"/>
  <c r="D43" i="8"/>
  <c r="D40" i="8"/>
  <c r="D39" i="8"/>
  <c r="D38" i="8"/>
  <c r="D45" i="8" l="1"/>
  <c r="D46" i="8" s="1"/>
  <c r="D20" i="8" l="1"/>
  <c r="D21" i="8" s="1"/>
  <c r="D22" i="8" l="1"/>
  <c r="D23" i="8" s="1"/>
</calcChain>
</file>

<file path=xl/sharedStrings.xml><?xml version="1.0" encoding="utf-8"?>
<sst xmlns="http://schemas.openxmlformats.org/spreadsheetml/2006/main" count="65" uniqueCount="52">
  <si>
    <t>Назва статей</t>
  </si>
  <si>
    <t>Од.виміру</t>
  </si>
  <si>
    <t>Вартість</t>
  </si>
  <si>
    <t>№ п/п</t>
  </si>
  <si>
    <t>Основна заробітна плата</t>
  </si>
  <si>
    <t>грн.</t>
  </si>
  <si>
    <t>Разом :</t>
  </si>
  <si>
    <t>Відрахування на заробітну плату 22%</t>
  </si>
  <si>
    <t>Загальногосподарські витрати 20%</t>
  </si>
  <si>
    <t xml:space="preserve">Інвентар ,матеріали </t>
  </si>
  <si>
    <t>Рентабельність 10%</t>
  </si>
  <si>
    <t>"Затверджую"</t>
  </si>
  <si>
    <t>Найменування</t>
  </si>
  <si>
    <t xml:space="preserve">Жилет оранжевий </t>
  </si>
  <si>
    <t>Чоботи або калоші</t>
  </si>
  <si>
    <t>Рукавиці гумові</t>
  </si>
  <si>
    <t>Щітка</t>
  </si>
  <si>
    <t>Разом на рік :</t>
  </si>
  <si>
    <t>1шт.*400,00</t>
  </si>
  <si>
    <t>4шт.*48,00</t>
  </si>
  <si>
    <t>1шт.*90,00</t>
  </si>
  <si>
    <t>Додаток 1</t>
  </si>
  <si>
    <t>Перелік інвентаря , матеріалів</t>
  </si>
  <si>
    <t>К А Л Ь К У Л Я Ц І Я</t>
  </si>
  <si>
    <t>для розміщення кабелів кабельного телебачення та інтернету</t>
  </si>
  <si>
    <t xml:space="preserve">             "Погоджено"</t>
  </si>
  <si>
    <t>Рішення виконавчого комітету</t>
  </si>
  <si>
    <t>Хустської міської ради</t>
  </si>
  <si>
    <t>Директор  КП "Реклама-Хуст"</t>
  </si>
  <si>
    <t>Кількість,ціна</t>
  </si>
  <si>
    <t xml:space="preserve">Рукавиці комбіновані </t>
  </si>
  <si>
    <t>Щітка ручна (для металу)</t>
  </si>
  <si>
    <t>Фарба 0,9кг.</t>
  </si>
  <si>
    <t>8шт.*32,00</t>
  </si>
  <si>
    <t>Розчинник</t>
  </si>
  <si>
    <t>1шт.*75,00</t>
  </si>
  <si>
    <t>2шт.*55,00</t>
  </si>
  <si>
    <t>2шт.*90,00</t>
  </si>
  <si>
    <t>5шт.*165,00</t>
  </si>
  <si>
    <t>ПДВ</t>
  </si>
  <si>
    <t>Разом з ПДВ:</t>
  </si>
  <si>
    <t>"____"________________ 2026р.</t>
  </si>
  <si>
    <t>____________________С.Я.Вівчарик</t>
  </si>
  <si>
    <t>вартості використання електричних опор</t>
  </si>
  <si>
    <t>з ___________________2026р.</t>
  </si>
  <si>
    <t>9170,54:625шт.=14,67 грн.</t>
  </si>
  <si>
    <t>Головний  бухгалтер                                                                                          С.М. Щербан</t>
  </si>
  <si>
    <t>Економіст                                                                                                              Д.Л.Орос</t>
  </si>
  <si>
    <r>
      <t xml:space="preserve">Вартість використання 1 електричної опори в місяць - </t>
    </r>
    <r>
      <rPr>
        <b/>
        <sz val="11"/>
        <color theme="1"/>
        <rFont val="Calibri"/>
        <family val="2"/>
        <charset val="204"/>
        <scheme val="minor"/>
      </rPr>
      <t xml:space="preserve">14,67 грн. </t>
    </r>
    <r>
      <rPr>
        <sz val="11"/>
        <color theme="1"/>
        <rFont val="Calibri"/>
        <family val="2"/>
        <charset val="204"/>
        <scheme val="minor"/>
      </rPr>
      <t xml:space="preserve">в т.ч. </t>
    </r>
    <r>
      <rPr>
        <b/>
        <sz val="11"/>
        <color theme="1"/>
        <rFont val="Calibri"/>
        <family val="2"/>
        <charset val="204"/>
        <scheme val="minor"/>
      </rPr>
      <t>ПДВ - 2,44грн.</t>
    </r>
  </si>
  <si>
    <t>Директор КП"Реклама-Хуст "                                                       С.Я.Вівчарик</t>
  </si>
  <si>
    <t>№492</t>
  </si>
  <si>
    <t>28.07.2026р.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</si>
</sst>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2" fontId="5" fillId="0" borderId="1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0" fillId="0" borderId="0" xfId="0"/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"/>
  <sheetViews>
    <sheetView tabSelected="1" topLeftCell="A25" workbookViewId="0">
      <selection activeCell="B19" sqref="B19"/>
    </sheetView>
  </sheetViews>
  <sheetFormatPr defaultRowHeight="14.4" x14ac:dyDescent="0.3"/>
  <cols>
    <col min="1" max="1" width="5.44140625" customWidth="1"/>
    <col min="2" max="2" width="43.6640625" customWidth="1"/>
    <col min="3" max="3" width="15" customWidth="1"/>
    <col min="4" max="4" width="21" customWidth="1"/>
  </cols>
  <sheetData>
    <row r="1" spans="1:4" ht="25.5" customHeight="1" x14ac:dyDescent="0.35">
      <c r="A1" s="23" t="s">
        <v>25</v>
      </c>
      <c r="B1" s="23"/>
      <c r="C1" s="20" t="s">
        <v>11</v>
      </c>
      <c r="D1" s="20"/>
    </row>
    <row r="2" spans="1:4" ht="21.75" customHeight="1" x14ac:dyDescent="0.3">
      <c r="A2" s="24" t="s">
        <v>26</v>
      </c>
      <c r="B2" s="24"/>
      <c r="C2" s="25" t="s">
        <v>28</v>
      </c>
      <c r="D2" s="25"/>
    </row>
    <row r="3" spans="1:4" ht="24.75" customHeight="1" x14ac:dyDescent="0.3">
      <c r="A3" s="24" t="s">
        <v>27</v>
      </c>
      <c r="B3" s="24"/>
      <c r="C3" s="26" t="s">
        <v>42</v>
      </c>
      <c r="D3" s="26"/>
    </row>
    <row r="4" spans="1:4" ht="24.75" customHeight="1" x14ac:dyDescent="0.3">
      <c r="A4" s="24" t="s">
        <v>50</v>
      </c>
      <c r="B4" s="24"/>
      <c r="C4" s="27"/>
      <c r="D4" s="27"/>
    </row>
    <row r="5" spans="1:4" ht="25.5" customHeight="1" x14ac:dyDescent="0.3">
      <c r="A5" s="24" t="s">
        <v>51</v>
      </c>
      <c r="B5" s="24"/>
      <c r="C5" s="25" t="s">
        <v>41</v>
      </c>
      <c r="D5" s="25"/>
    </row>
    <row r="6" spans="1:4" ht="15.6" x14ac:dyDescent="0.3">
      <c r="A6" s="1"/>
      <c r="B6" s="1"/>
      <c r="C6" s="1"/>
      <c r="D6" s="1"/>
    </row>
    <row r="7" spans="1:4" ht="48" customHeight="1" x14ac:dyDescent="0.45">
      <c r="A7" s="28" t="s">
        <v>23</v>
      </c>
      <c r="B7" s="28"/>
      <c r="C7" s="28"/>
      <c r="D7" s="28"/>
    </row>
    <row r="8" spans="1:4" ht="18" x14ac:dyDescent="0.35">
      <c r="A8" s="22" t="s">
        <v>43</v>
      </c>
      <c r="B8" s="22"/>
      <c r="C8" s="22"/>
      <c r="D8" s="22"/>
    </row>
    <row r="9" spans="1:4" ht="18" x14ac:dyDescent="0.35">
      <c r="A9" s="22" t="s">
        <v>24</v>
      </c>
      <c r="B9" s="22"/>
      <c r="C9" s="22"/>
      <c r="D9" s="22"/>
    </row>
    <row r="10" spans="1:4" ht="18" x14ac:dyDescent="0.35">
      <c r="A10" s="22" t="s">
        <v>44</v>
      </c>
      <c r="B10" s="22"/>
      <c r="C10" s="22"/>
      <c r="D10" s="22"/>
    </row>
    <row r="11" spans="1:4" ht="27" customHeight="1" x14ac:dyDescent="0.3"/>
    <row r="12" spans="1:4" ht="32.25" customHeight="1" x14ac:dyDescent="0.3">
      <c r="A12" s="6" t="s">
        <v>3</v>
      </c>
      <c r="B12" s="7" t="s">
        <v>0</v>
      </c>
      <c r="C12" s="7" t="s">
        <v>1</v>
      </c>
      <c r="D12" s="7" t="s">
        <v>2</v>
      </c>
    </row>
    <row r="13" spans="1:4" ht="15.6" x14ac:dyDescent="0.3">
      <c r="A13" s="3">
        <v>1</v>
      </c>
      <c r="B13" s="3">
        <v>2</v>
      </c>
      <c r="C13" s="3">
        <v>3</v>
      </c>
      <c r="D13" s="3">
        <v>4</v>
      </c>
    </row>
    <row r="14" spans="1:4" ht="23.25" customHeight="1" x14ac:dyDescent="0.3">
      <c r="A14" s="3">
        <v>1</v>
      </c>
      <c r="B14" s="4" t="s">
        <v>4</v>
      </c>
      <c r="C14" s="3" t="s">
        <v>5</v>
      </c>
      <c r="D14" s="5">
        <v>4595</v>
      </c>
    </row>
    <row r="15" spans="1:4" ht="24.75" customHeight="1" x14ac:dyDescent="0.3">
      <c r="A15" s="3">
        <v>2</v>
      </c>
      <c r="B15" s="4" t="s">
        <v>7</v>
      </c>
      <c r="C15" s="3" t="s">
        <v>5</v>
      </c>
      <c r="D15" s="5">
        <f>D14*22%</f>
        <v>1010.9</v>
      </c>
    </row>
    <row r="16" spans="1:4" ht="24.75" customHeight="1" x14ac:dyDescent="0.3">
      <c r="A16" s="3"/>
      <c r="B16" s="4" t="s">
        <v>6</v>
      </c>
      <c r="C16" s="3"/>
      <c r="D16" s="5">
        <f>D15+D14</f>
        <v>5605.9</v>
      </c>
    </row>
    <row r="17" spans="1:4" ht="27.6" customHeight="1" x14ac:dyDescent="0.3">
      <c r="A17" s="3">
        <v>3</v>
      </c>
      <c r="B17" s="4" t="s">
        <v>9</v>
      </c>
      <c r="C17" s="3" t="s">
        <v>5</v>
      </c>
      <c r="D17" s="3">
        <v>183.58</v>
      </c>
    </row>
    <row r="18" spans="1:4" ht="21.75" customHeight="1" x14ac:dyDescent="0.3">
      <c r="A18" s="3">
        <v>4</v>
      </c>
      <c r="B18" s="4" t="s">
        <v>8</v>
      </c>
      <c r="C18" s="3" t="s">
        <v>5</v>
      </c>
      <c r="D18" s="5">
        <f>(D17+D16)*20%</f>
        <v>1157.896</v>
      </c>
    </row>
    <row r="19" spans="1:4" ht="30.75" customHeight="1" x14ac:dyDescent="0.3">
      <c r="A19" s="3"/>
      <c r="B19" s="4" t="s">
        <v>6</v>
      </c>
      <c r="C19" s="3" t="s">
        <v>5</v>
      </c>
      <c r="D19" s="5">
        <f>D18+D17+D16</f>
        <v>6947.3759999999993</v>
      </c>
    </row>
    <row r="20" spans="1:4" ht="26.25" customHeight="1" x14ac:dyDescent="0.3">
      <c r="A20" s="3">
        <v>5</v>
      </c>
      <c r="B20" s="4" t="s">
        <v>10</v>
      </c>
      <c r="C20" s="3" t="s">
        <v>5</v>
      </c>
      <c r="D20" s="5">
        <f>D19*0.1</f>
        <v>694.73759999999993</v>
      </c>
    </row>
    <row r="21" spans="1:4" ht="27" customHeight="1" x14ac:dyDescent="0.3">
      <c r="A21" s="3"/>
      <c r="B21" s="10" t="s">
        <v>6</v>
      </c>
      <c r="C21" s="3" t="s">
        <v>5</v>
      </c>
      <c r="D21" s="11">
        <f>D19+D20</f>
        <v>7642.1135999999988</v>
      </c>
    </row>
    <row r="22" spans="1:4" ht="27" customHeight="1" x14ac:dyDescent="0.3">
      <c r="A22" s="3"/>
      <c r="B22" s="15" t="s">
        <v>39</v>
      </c>
      <c r="C22" s="16" t="s">
        <v>5</v>
      </c>
      <c r="D22" s="17">
        <f>D21*20%</f>
        <v>1528.4227199999998</v>
      </c>
    </row>
    <row r="23" spans="1:4" ht="27" customHeight="1" x14ac:dyDescent="0.3">
      <c r="A23" s="3"/>
      <c r="B23" s="10" t="s">
        <v>40</v>
      </c>
      <c r="C23" s="3" t="s">
        <v>5</v>
      </c>
      <c r="D23" s="11">
        <f>D22+D21</f>
        <v>9170.5363199999993</v>
      </c>
    </row>
    <row r="24" spans="1:4" ht="16.8" customHeight="1" x14ac:dyDescent="0.3">
      <c r="A24" s="13"/>
      <c r="B24" s="14"/>
      <c r="C24" s="13"/>
      <c r="D24" s="12"/>
    </row>
    <row r="25" spans="1:4" x14ac:dyDescent="0.3">
      <c r="A25" t="s">
        <v>48</v>
      </c>
    </row>
    <row r="26" spans="1:4" x14ac:dyDescent="0.3">
      <c r="A26" s="18" t="s">
        <v>45</v>
      </c>
      <c r="B26" s="18"/>
      <c r="C26" s="18"/>
    </row>
    <row r="28" spans="1:4" ht="28.8" customHeight="1" x14ac:dyDescent="0.3">
      <c r="A28" s="21" t="s">
        <v>46</v>
      </c>
      <c r="B28" s="21"/>
      <c r="C28" s="21"/>
      <c r="D28" s="21"/>
    </row>
    <row r="29" spans="1:4" ht="39" customHeight="1" x14ac:dyDescent="0.3">
      <c r="A29" s="21" t="s">
        <v>47</v>
      </c>
      <c r="B29" s="21"/>
      <c r="C29" s="21"/>
      <c r="D29" s="21"/>
    </row>
    <row r="30" spans="1:4" ht="18" x14ac:dyDescent="0.35">
      <c r="B30" s="2"/>
    </row>
    <row r="31" spans="1:4" ht="18" x14ac:dyDescent="0.35">
      <c r="A31" s="2"/>
      <c r="B31" s="2"/>
      <c r="C31" s="19" t="s">
        <v>21</v>
      </c>
      <c r="D31" s="19"/>
    </row>
    <row r="32" spans="1:4" ht="18" x14ac:dyDescent="0.35">
      <c r="A32" s="20" t="s">
        <v>22</v>
      </c>
      <c r="B32" s="20"/>
      <c r="C32" s="20"/>
      <c r="D32" s="20"/>
    </row>
    <row r="33" spans="1:4" ht="18" x14ac:dyDescent="0.35">
      <c r="A33" s="2"/>
      <c r="B33" s="2"/>
      <c r="C33" s="2"/>
      <c r="D33" s="2"/>
    </row>
    <row r="35" spans="1:4" ht="42" customHeight="1" x14ac:dyDescent="0.3">
      <c r="A35" s="8" t="s">
        <v>3</v>
      </c>
      <c r="B35" s="7" t="s">
        <v>12</v>
      </c>
      <c r="C35" s="7" t="s">
        <v>29</v>
      </c>
      <c r="D35" s="7" t="s">
        <v>2</v>
      </c>
    </row>
    <row r="36" spans="1:4" ht="15.6" x14ac:dyDescent="0.3">
      <c r="A36" s="3">
        <v>1</v>
      </c>
      <c r="B36" s="3">
        <v>2</v>
      </c>
      <c r="C36" s="3">
        <v>3</v>
      </c>
      <c r="D36" s="3">
        <v>4</v>
      </c>
    </row>
    <row r="37" spans="1:4" ht="18" customHeight="1" x14ac:dyDescent="0.3">
      <c r="A37" s="3">
        <v>1</v>
      </c>
      <c r="B37" s="4" t="s">
        <v>13</v>
      </c>
      <c r="C37" s="3" t="s">
        <v>37</v>
      </c>
      <c r="D37" s="5">
        <v>180</v>
      </c>
    </row>
    <row r="38" spans="1:4" ht="18" customHeight="1" x14ac:dyDescent="0.3">
      <c r="A38" s="3">
        <v>2</v>
      </c>
      <c r="B38" s="4" t="s">
        <v>14</v>
      </c>
      <c r="C38" s="3" t="s">
        <v>18</v>
      </c>
      <c r="D38" s="5">
        <f>1*400</f>
        <v>400</v>
      </c>
    </row>
    <row r="39" spans="1:4" ht="18" customHeight="1" x14ac:dyDescent="0.3">
      <c r="A39" s="3">
        <v>3</v>
      </c>
      <c r="B39" s="4" t="s">
        <v>30</v>
      </c>
      <c r="C39" s="3" t="s">
        <v>33</v>
      </c>
      <c r="D39" s="5">
        <f>8*32</f>
        <v>256</v>
      </c>
    </row>
    <row r="40" spans="1:4" ht="18" customHeight="1" x14ac:dyDescent="0.3">
      <c r="A40" s="3">
        <v>4</v>
      </c>
      <c r="B40" s="4" t="s">
        <v>15</v>
      </c>
      <c r="C40" s="3" t="s">
        <v>19</v>
      </c>
      <c r="D40" s="5">
        <f>4*48</f>
        <v>192</v>
      </c>
    </row>
    <row r="41" spans="1:4" ht="18" customHeight="1" x14ac:dyDescent="0.3">
      <c r="A41" s="3">
        <v>5</v>
      </c>
      <c r="B41" s="4" t="s">
        <v>32</v>
      </c>
      <c r="C41" s="3" t="s">
        <v>38</v>
      </c>
      <c r="D41" s="5">
        <v>825</v>
      </c>
    </row>
    <row r="42" spans="1:4" ht="18" customHeight="1" x14ac:dyDescent="0.3">
      <c r="A42" s="3">
        <v>6</v>
      </c>
      <c r="B42" s="4" t="s">
        <v>34</v>
      </c>
      <c r="C42" s="3" t="s">
        <v>35</v>
      </c>
      <c r="D42" s="5">
        <v>150</v>
      </c>
    </row>
    <row r="43" spans="1:4" ht="18" customHeight="1" x14ac:dyDescent="0.3">
      <c r="A43" s="3">
        <v>7</v>
      </c>
      <c r="B43" s="4" t="s">
        <v>16</v>
      </c>
      <c r="C43" s="3" t="s">
        <v>36</v>
      </c>
      <c r="D43" s="5">
        <f>2*55</f>
        <v>110</v>
      </c>
    </row>
    <row r="44" spans="1:4" ht="18" customHeight="1" x14ac:dyDescent="0.3">
      <c r="A44" s="3">
        <v>8</v>
      </c>
      <c r="B44" s="4" t="s">
        <v>31</v>
      </c>
      <c r="C44" s="3" t="s">
        <v>20</v>
      </c>
      <c r="D44" s="5">
        <f>1*90</f>
        <v>90</v>
      </c>
    </row>
    <row r="45" spans="1:4" ht="18" customHeight="1" x14ac:dyDescent="0.3">
      <c r="A45" s="3"/>
      <c r="B45" s="4" t="s">
        <v>6</v>
      </c>
      <c r="C45" s="3"/>
      <c r="D45" s="5">
        <f>SUM(D37:D44)</f>
        <v>2203</v>
      </c>
    </row>
    <row r="46" spans="1:4" ht="18" customHeight="1" x14ac:dyDescent="0.3">
      <c r="A46" s="9"/>
      <c r="B46" s="10" t="s">
        <v>17</v>
      </c>
      <c r="C46" s="9"/>
      <c r="D46" s="11">
        <f>D45/12</f>
        <v>183.58333333333334</v>
      </c>
    </row>
    <row r="49" spans="1:4" ht="32.25" customHeight="1" x14ac:dyDescent="0.35">
      <c r="A49" s="20" t="s">
        <v>49</v>
      </c>
      <c r="B49" s="20"/>
      <c r="C49" s="20"/>
      <c r="D49" s="20"/>
    </row>
  </sheetData>
  <mergeCells count="19">
    <mergeCell ref="A10:D10"/>
    <mergeCell ref="A1:B1"/>
    <mergeCell ref="C1:D1"/>
    <mergeCell ref="A2:B2"/>
    <mergeCell ref="C2:D2"/>
    <mergeCell ref="A3:B3"/>
    <mergeCell ref="C3:D4"/>
    <mergeCell ref="A4:B4"/>
    <mergeCell ref="A5:B5"/>
    <mergeCell ref="C5:D5"/>
    <mergeCell ref="A7:D7"/>
    <mergeCell ref="A8:D8"/>
    <mergeCell ref="A9:D9"/>
    <mergeCell ref="A26:C26"/>
    <mergeCell ref="C31:D31"/>
    <mergeCell ref="A32:D32"/>
    <mergeCell ref="A49:D49"/>
    <mergeCell ref="A28:D28"/>
    <mergeCell ref="A29:D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2026-07-30T11:36:57Z</dcterms:modified>
</cp:coreProperties>
</file>