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4.12\Додатки\"/>
    </mc:Choice>
  </mc:AlternateContent>
  <bookViews>
    <workbookView xWindow="90" yWindow="90" windowWidth="15450" windowHeight="10080" tabRatio="590"/>
  </bookViews>
  <sheets>
    <sheet name="Розрахунок до штатного" sheetId="7" r:id="rId1"/>
  </sheets>
  <calcPr calcId="977461"/>
</workbook>
</file>

<file path=xl/calcChain.xml><?xml version="1.0" encoding="utf-8"?>
<calcChain xmlns="http://schemas.openxmlformats.org/spreadsheetml/2006/main">
  <c r="F10" i="7" l="1"/>
  <c r="J10" i="7"/>
  <c r="K10" i="7"/>
  <c r="F9" i="7"/>
  <c r="K11" i="7"/>
  <c r="J11" i="7"/>
  <c r="H8" i="7"/>
  <c r="J8" i="7"/>
  <c r="I12" i="7"/>
  <c r="H10" i="7"/>
  <c r="K8" i="7"/>
  <c r="F12" i="7"/>
  <c r="H9" i="7"/>
  <c r="J9" i="7"/>
  <c r="K9" i="7"/>
  <c r="J12" i="7"/>
  <c r="H12" i="7"/>
  <c r="K12" i="7"/>
</calcChain>
</file>

<file path=xl/sharedStrings.xml><?xml version="1.0" encoding="utf-8"?>
<sst xmlns="http://schemas.openxmlformats.org/spreadsheetml/2006/main" count="32" uniqueCount="30">
  <si>
    <t>%</t>
  </si>
  <si>
    <t>сума</t>
  </si>
  <si>
    <t>№ з/п</t>
  </si>
  <si>
    <t>Кількість штатних посад</t>
  </si>
  <si>
    <t>Тарифний розряд</t>
  </si>
  <si>
    <t>Головний бухгалтер</t>
  </si>
  <si>
    <t xml:space="preserve">РОЗРАХУНОК </t>
  </si>
  <si>
    <t>Надбавки та доплати</t>
  </si>
  <si>
    <t>директор</t>
  </si>
  <si>
    <t>1</t>
  </si>
  <si>
    <t>90%</t>
  </si>
  <si>
    <t>4</t>
  </si>
  <si>
    <t>головний бухгалтер</t>
  </si>
  <si>
    <t>заступник директора</t>
  </si>
  <si>
    <t>Наталія ЩЕРБАН</t>
  </si>
  <si>
    <t xml:space="preserve">Заробітна плата </t>
  </si>
  <si>
    <t xml:space="preserve">Посадовий оклад                </t>
  </si>
  <si>
    <t>Посада</t>
  </si>
  <si>
    <t>Інтенсивність праці</t>
  </si>
  <si>
    <t>Доплата до мінімальної заробітної плати</t>
  </si>
  <si>
    <t xml:space="preserve">Фонд заробітної плати за місяць </t>
  </si>
  <si>
    <t>(грн.)</t>
  </si>
  <si>
    <t>тракторист</t>
  </si>
  <si>
    <t>__________________</t>
  </si>
  <si>
    <t>до ШТАТНОГО РОЗПИСУ КП "ПОЛІГОН"</t>
  </si>
  <si>
    <t>РАЗОМ</t>
  </si>
  <si>
    <t>1210.1</t>
  </si>
  <si>
    <t>на 01.01.2026 рік</t>
  </si>
  <si>
    <t>3328х4</t>
  </si>
  <si>
    <t>Код за класифікатором професій  ДК 003:2010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</si>
</sst>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2" sqref="A2:K2"/>
    </sheetView>
  </sheetViews>
  <sheetFormatPr defaultRowHeight="12.75" x14ac:dyDescent="0.2"/>
  <cols>
    <col min="1" max="1" width="8.140625" customWidth="1"/>
    <col min="2" max="2" width="15.28515625" customWidth="1"/>
    <col min="3" max="3" width="15.7109375" customWidth="1"/>
    <col min="4" max="4" width="12.42578125" customWidth="1"/>
    <col min="5" max="5" width="13.42578125" customWidth="1"/>
    <col min="6" max="6" width="13.5703125" customWidth="1"/>
    <col min="7" max="7" width="7.28515625" customWidth="1"/>
    <col min="8" max="8" width="13.28515625" customWidth="1"/>
    <col min="9" max="9" width="15" customWidth="1"/>
    <col min="10" max="10" width="12.7109375" customWidth="1"/>
    <col min="11" max="11" width="16.140625" customWidth="1"/>
  </cols>
  <sheetData>
    <row r="1" spans="1:11" ht="19.149999999999999" customHeight="1" x14ac:dyDescent="0.2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.75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.75" x14ac:dyDescent="0.2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9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3" t="s">
        <v>21</v>
      </c>
    </row>
    <row r="5" spans="1:11" ht="25.15" customHeight="1" x14ac:dyDescent="0.2">
      <c r="A5" s="42" t="s">
        <v>2</v>
      </c>
      <c r="B5" s="32" t="s">
        <v>17</v>
      </c>
      <c r="C5" s="32" t="s">
        <v>29</v>
      </c>
      <c r="D5" s="32" t="s">
        <v>3</v>
      </c>
      <c r="E5" s="32" t="s">
        <v>4</v>
      </c>
      <c r="F5" s="32" t="s">
        <v>16</v>
      </c>
      <c r="G5" s="40" t="s">
        <v>7</v>
      </c>
      <c r="H5" s="40"/>
      <c r="I5" s="40"/>
      <c r="J5" s="32" t="s">
        <v>15</v>
      </c>
      <c r="K5" s="35" t="s">
        <v>20</v>
      </c>
    </row>
    <row r="6" spans="1:11" ht="36.6" customHeight="1" x14ac:dyDescent="0.2">
      <c r="A6" s="43"/>
      <c r="B6" s="33"/>
      <c r="C6" s="33"/>
      <c r="D6" s="33"/>
      <c r="E6" s="33"/>
      <c r="F6" s="33"/>
      <c r="G6" s="38" t="s">
        <v>18</v>
      </c>
      <c r="H6" s="38"/>
      <c r="I6" s="38" t="s">
        <v>19</v>
      </c>
      <c r="J6" s="33"/>
      <c r="K6" s="36"/>
    </row>
    <row r="7" spans="1:11" ht="50.45" customHeight="1" thickBot="1" x14ac:dyDescent="0.25">
      <c r="A7" s="44"/>
      <c r="B7" s="34"/>
      <c r="C7" s="34"/>
      <c r="D7" s="34"/>
      <c r="E7" s="34"/>
      <c r="F7" s="34"/>
      <c r="G7" s="14" t="s">
        <v>0</v>
      </c>
      <c r="H7" s="14" t="s">
        <v>1</v>
      </c>
      <c r="I7" s="39"/>
      <c r="J7" s="34"/>
      <c r="K7" s="37"/>
    </row>
    <row r="8" spans="1:11" ht="32.450000000000003" customHeight="1" x14ac:dyDescent="0.2">
      <c r="A8" s="12">
        <v>1</v>
      </c>
      <c r="B8" s="13" t="s">
        <v>8</v>
      </c>
      <c r="C8" s="13" t="s">
        <v>26</v>
      </c>
      <c r="D8" s="13">
        <v>1</v>
      </c>
      <c r="E8" s="13" t="s">
        <v>28</v>
      </c>
      <c r="F8" s="16">
        <v>13312</v>
      </c>
      <c r="G8" s="13">
        <v>50</v>
      </c>
      <c r="H8" s="18">
        <f>ROUND(F8*50%,2)</f>
        <v>6656</v>
      </c>
      <c r="I8" s="18"/>
      <c r="J8" s="18">
        <f>ROUND(F8+H8,2)</f>
        <v>19968</v>
      </c>
      <c r="K8" s="25">
        <f>J8</f>
        <v>19968</v>
      </c>
    </row>
    <row r="9" spans="1:11" ht="34.9" customHeight="1" x14ac:dyDescent="0.2">
      <c r="A9" s="5">
        <v>2</v>
      </c>
      <c r="B9" s="6" t="s">
        <v>13</v>
      </c>
      <c r="C9" s="13" t="s">
        <v>26</v>
      </c>
      <c r="D9" s="6">
        <v>1</v>
      </c>
      <c r="E9" s="7" t="s">
        <v>10</v>
      </c>
      <c r="F9" s="17">
        <f>F8*90%</f>
        <v>11980.800000000001</v>
      </c>
      <c r="G9" s="6">
        <v>50</v>
      </c>
      <c r="H9" s="18">
        <f>ROUND(F9*50%,2)</f>
        <v>5990.4</v>
      </c>
      <c r="I9" s="19"/>
      <c r="J9" s="18">
        <f>ROUND(F9+H9,2)</f>
        <v>17971.2</v>
      </c>
      <c r="K9" s="26">
        <f>J9</f>
        <v>17971.2</v>
      </c>
    </row>
    <row r="10" spans="1:11" ht="37.9" customHeight="1" x14ac:dyDescent="0.2">
      <c r="A10" s="5">
        <v>3</v>
      </c>
      <c r="B10" s="6" t="s">
        <v>12</v>
      </c>
      <c r="C10" s="6">
        <v>1231</v>
      </c>
      <c r="D10" s="7" t="s">
        <v>9</v>
      </c>
      <c r="E10" s="7" t="s">
        <v>10</v>
      </c>
      <c r="F10" s="17">
        <f>F8*90%</f>
        <v>11980.800000000001</v>
      </c>
      <c r="G10" s="6">
        <v>50</v>
      </c>
      <c r="H10" s="18">
        <f>ROUND(F10*50%,2)</f>
        <v>5990.4</v>
      </c>
      <c r="I10" s="19"/>
      <c r="J10" s="18">
        <f>ROUND(F10+H10,2)</f>
        <v>17971.2</v>
      </c>
      <c r="K10" s="26">
        <f>J10</f>
        <v>17971.2</v>
      </c>
    </row>
    <row r="11" spans="1:11" ht="36" customHeight="1" thickBot="1" x14ac:dyDescent="0.25">
      <c r="A11" s="23">
        <v>4</v>
      </c>
      <c r="B11" s="15" t="s">
        <v>22</v>
      </c>
      <c r="C11" s="15">
        <v>8331</v>
      </c>
      <c r="D11" s="15">
        <v>1</v>
      </c>
      <c r="E11" s="15">
        <v>4</v>
      </c>
      <c r="F11" s="22">
        <v>4407</v>
      </c>
      <c r="G11" s="15"/>
      <c r="H11" s="24"/>
      <c r="I11" s="24">
        <v>4240</v>
      </c>
      <c r="J11" s="24">
        <f>ROUND(F11+H11+I11,2)</f>
        <v>8647</v>
      </c>
      <c r="K11" s="27">
        <f>ROUND(F11*3,2)</f>
        <v>13221</v>
      </c>
    </row>
    <row r="12" spans="1:11" ht="22.15" customHeight="1" thickBot="1" x14ac:dyDescent="0.25">
      <c r="A12" s="45" t="s">
        <v>25</v>
      </c>
      <c r="B12" s="46"/>
      <c r="C12" s="47"/>
      <c r="D12" s="9" t="s">
        <v>11</v>
      </c>
      <c r="E12" s="10"/>
      <c r="F12" s="21">
        <f>SUM(F8:F11)</f>
        <v>41680.600000000006</v>
      </c>
      <c r="G12" s="11"/>
      <c r="H12" s="20">
        <f>SUM(H8:H11)</f>
        <v>18636.8</v>
      </c>
      <c r="I12" s="20">
        <f>SUM(I8:I11)</f>
        <v>4240</v>
      </c>
      <c r="J12" s="20">
        <f>SUM(J8:J11)</f>
        <v>64557.399999999994</v>
      </c>
      <c r="K12" s="28">
        <f>SUM(K8:K11)</f>
        <v>69131.399999999994</v>
      </c>
    </row>
    <row r="13" spans="1:11" ht="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.600000000000001" customHeight="1" x14ac:dyDescent="0.3">
      <c r="A15" s="29" t="s">
        <v>5</v>
      </c>
      <c r="B15" s="29"/>
      <c r="C15" s="29"/>
      <c r="D15" s="31" t="s">
        <v>23</v>
      </c>
      <c r="E15" s="31"/>
      <c r="F15" s="29" t="s">
        <v>14</v>
      </c>
      <c r="G15" s="30"/>
      <c r="H15" s="30"/>
      <c r="I15" s="2"/>
      <c r="J15" s="2"/>
      <c r="K15" s="2"/>
    </row>
    <row r="16" spans="1:11" ht="18" x14ac:dyDescent="0.25">
      <c r="A16" s="8"/>
      <c r="B16" s="8"/>
      <c r="C16" s="8"/>
      <c r="D16" s="8"/>
      <c r="E16" s="8"/>
      <c r="F16" s="8"/>
      <c r="G16" s="8"/>
      <c r="H16" s="8"/>
      <c r="I16" s="4"/>
      <c r="J16" s="4"/>
      <c r="K16" s="4"/>
    </row>
  </sheetData>
  <mergeCells count="18">
    <mergeCell ref="A1:K1"/>
    <mergeCell ref="A2:K2"/>
    <mergeCell ref="A3:K3"/>
    <mergeCell ref="A5:A7"/>
    <mergeCell ref="B5:B7"/>
    <mergeCell ref="A12:C12"/>
    <mergeCell ref="D5:D7"/>
    <mergeCell ref="G6:H6"/>
    <mergeCell ref="F5:F7"/>
    <mergeCell ref="C5:C7"/>
    <mergeCell ref="F15:H15"/>
    <mergeCell ref="A15:C15"/>
    <mergeCell ref="D15:E15"/>
    <mergeCell ref="J5:J7"/>
    <mergeCell ref="K5:K7"/>
    <mergeCell ref="E5:E7"/>
    <mergeCell ref="I6:I7"/>
    <mergeCell ref="G5:I5"/>
  </mergeCells>
  <pageMargins left="0.31496062992125984" right="0.31496062992125984" top="0.55118110236220474" bottom="0.74803149606299213" header="0.31496062992125984" footer="0.31496062992125984"/>
  <pageSetup paperSize="9" scale="90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до штатного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2025-12-22T13:19:50Z</cp:lastPrinted>
  <dcterms:created xsi:type="dcterms:W3CDTF">2019-12-02T08:44:39Z</dcterms:created>
  <dcterms:modified xsi:type="dcterms:W3CDTF">2026-01-28T07:52:49Z</dcterms:modified>
</cp:coreProperties>
</file>