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фінуправління\інф про вик бюджету за 9 міс 2025\"/>
    </mc:Choice>
  </mc:AlternateContent>
  <bookViews>
    <workbookView xWindow="360" yWindow="120" windowWidth="11085" windowHeight="6225"/>
  </bookViews>
  <sheets>
    <sheet name="додаток 2" sheetId="3" r:id="rId1"/>
  </sheets>
  <definedNames>
    <definedName name="_xlnm.Print_Titles" localSheetId="0">'додаток 2'!$5:$6</definedName>
    <definedName name="_xlnm.Print_Area" localSheetId="0">'додаток 2'!$A$1:$I$82</definedName>
  </definedNames>
  <calcPr calcId="152511"/>
</workbook>
</file>

<file path=xl/calcChain.xml><?xml version="1.0" encoding="utf-8"?>
<calcChain xmlns="http://schemas.openxmlformats.org/spreadsheetml/2006/main">
  <c r="G53" i="3" l="1"/>
  <c r="H53" i="3"/>
  <c r="F58" i="3"/>
  <c r="I53" i="3" s="1"/>
  <c r="I54" i="3"/>
  <c r="G57" i="3"/>
  <c r="H57" i="3"/>
  <c r="E58" i="3"/>
  <c r="E59" i="3" s="1"/>
  <c r="D58" i="3"/>
  <c r="G54" i="3"/>
  <c r="H54" i="3"/>
  <c r="G34" i="3"/>
  <c r="G14" i="3"/>
  <c r="H14" i="3"/>
  <c r="G52" i="3"/>
  <c r="H52" i="3"/>
  <c r="G48" i="3"/>
  <c r="H48" i="3"/>
  <c r="G50" i="3"/>
  <c r="H50" i="3"/>
  <c r="G49" i="3"/>
  <c r="H49" i="3"/>
  <c r="G45" i="3"/>
  <c r="H45" i="3"/>
  <c r="G75" i="3"/>
  <c r="G76" i="3"/>
  <c r="G33" i="3"/>
  <c r="H33" i="3"/>
  <c r="G27" i="3"/>
  <c r="H27" i="3"/>
  <c r="G28" i="3"/>
  <c r="H28" i="3"/>
  <c r="G11" i="3"/>
  <c r="H11" i="3"/>
  <c r="G12" i="3"/>
  <c r="H12" i="3"/>
  <c r="G13" i="3"/>
  <c r="H13" i="3"/>
  <c r="G15" i="3"/>
  <c r="H15" i="3"/>
  <c r="G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9" i="3"/>
  <c r="H29" i="3"/>
  <c r="G30" i="3"/>
  <c r="H30" i="3"/>
  <c r="G31" i="3"/>
  <c r="H31" i="3"/>
  <c r="G32" i="3"/>
  <c r="H32" i="3"/>
  <c r="G35" i="3"/>
  <c r="H35" i="3"/>
  <c r="G9" i="3"/>
  <c r="G55" i="3"/>
  <c r="H55" i="3"/>
  <c r="G51" i="3"/>
  <c r="H51" i="3"/>
  <c r="G47" i="3"/>
  <c r="H47" i="3"/>
  <c r="G46" i="3"/>
  <c r="H46" i="3"/>
  <c r="G44" i="3"/>
  <c r="H44" i="3"/>
  <c r="G43" i="3"/>
  <c r="H76" i="3"/>
  <c r="G10" i="3"/>
  <c r="H10" i="3"/>
  <c r="H39" i="3"/>
  <c r="H41" i="3"/>
  <c r="H42" i="3"/>
  <c r="H56" i="3"/>
  <c r="G39" i="3"/>
  <c r="G40" i="3"/>
  <c r="G41" i="3"/>
  <c r="G42" i="3"/>
  <c r="G56" i="3"/>
  <c r="G74" i="3"/>
  <c r="H74" i="3"/>
  <c r="A39" i="3"/>
  <c r="A40" i="3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E36" i="3"/>
  <c r="F36" i="3"/>
  <c r="I11" i="3" s="1"/>
  <c r="D36" i="3"/>
  <c r="D59" i="3"/>
  <c r="H9" i="3"/>
  <c r="A10" i="3"/>
  <c r="A11" i="3"/>
  <c r="A12" i="3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G38" i="3"/>
  <c r="H38" i="3"/>
  <c r="G62" i="3"/>
  <c r="H62" i="3"/>
  <c r="A63" i="3"/>
  <c r="A64" i="3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G63" i="3"/>
  <c r="H63" i="3"/>
  <c r="G64" i="3"/>
  <c r="H64" i="3"/>
  <c r="G65" i="3"/>
  <c r="G66" i="3"/>
  <c r="H66" i="3"/>
  <c r="G67" i="3"/>
  <c r="H67" i="3"/>
  <c r="G68" i="3"/>
  <c r="H68" i="3"/>
  <c r="G69" i="3"/>
  <c r="H69" i="3"/>
  <c r="G70" i="3"/>
  <c r="H70" i="3"/>
  <c r="G71" i="3"/>
  <c r="H71" i="3"/>
  <c r="G72" i="3"/>
  <c r="H72" i="3"/>
  <c r="G73" i="3"/>
  <c r="H73" i="3"/>
  <c r="H75" i="3"/>
  <c r="G77" i="3"/>
  <c r="H77" i="3"/>
  <c r="G78" i="3"/>
  <c r="H78" i="3"/>
  <c r="D79" i="3"/>
  <c r="E79" i="3"/>
  <c r="F79" i="3"/>
  <c r="H79" i="3" s="1"/>
  <c r="I31" i="3"/>
  <c r="I52" i="3"/>
  <c r="I46" i="3"/>
  <c r="I58" i="3"/>
  <c r="G58" i="3"/>
  <c r="I44" i="3"/>
  <c r="I49" i="3"/>
  <c r="I38" i="3"/>
  <c r="I43" i="3"/>
  <c r="I41" i="3"/>
  <c r="I55" i="3"/>
  <c r="I13" i="3"/>
  <c r="H36" i="3"/>
  <c r="I18" i="3"/>
  <c r="F59" i="3"/>
  <c r="I30" i="3"/>
  <c r="I23" i="3"/>
  <c r="I70" i="3"/>
  <c r="I68" i="3"/>
  <c r="I76" i="3"/>
  <c r="I75" i="3"/>
  <c r="I62" i="3"/>
  <c r="I63" i="3" l="1"/>
  <c r="I15" i="3"/>
  <c r="I33" i="3"/>
  <c r="I29" i="3"/>
  <c r="I14" i="3"/>
  <c r="I35" i="3"/>
  <c r="I74" i="3"/>
  <c r="I71" i="3"/>
  <c r="I79" i="3"/>
  <c r="I69" i="3"/>
  <c r="I12" i="3"/>
  <c r="I36" i="3"/>
  <c r="G36" i="3"/>
  <c r="I32" i="3"/>
  <c r="I20" i="3"/>
  <c r="I16" i="3"/>
  <c r="I26" i="3"/>
  <c r="I39" i="3"/>
  <c r="I45" i="3"/>
  <c r="I50" i="3"/>
  <c r="I56" i="3"/>
  <c r="I42" i="3"/>
  <c r="I25" i="3"/>
  <c r="G79" i="3"/>
  <c r="I64" i="3"/>
  <c r="I77" i="3"/>
  <c r="I67" i="3"/>
  <c r="I34" i="3"/>
  <c r="I9" i="3"/>
  <c r="I21" i="3"/>
  <c r="I65" i="3"/>
  <c r="I72" i="3"/>
  <c r="I66" i="3"/>
  <c r="I78" i="3"/>
  <c r="I73" i="3"/>
  <c r="I27" i="3"/>
  <c r="I28" i="3"/>
  <c r="I24" i="3"/>
  <c r="I17" i="3"/>
  <c r="I22" i="3"/>
  <c r="I19" i="3"/>
  <c r="I40" i="3"/>
  <c r="I48" i="3"/>
  <c r="I47" i="3"/>
  <c r="I51" i="3"/>
  <c r="I57" i="3"/>
  <c r="I10" i="3"/>
  <c r="H58" i="3"/>
</calcChain>
</file>

<file path=xl/sharedStrings.xml><?xml version="1.0" encoding="utf-8"?>
<sst xmlns="http://schemas.openxmlformats.org/spreadsheetml/2006/main" count="97" uniqueCount="82">
  <si>
    <t>3131</t>
  </si>
  <si>
    <t>5000</t>
  </si>
  <si>
    <t>Найменування показника</t>
  </si>
  <si>
    <t>СПЕЦІАЛЬНИЙ ФОНД</t>
  </si>
  <si>
    <t>ЗАГАЛЬНИЙ ФОНД</t>
  </si>
  <si>
    <t>Питома вага</t>
  </si>
  <si>
    <t xml:space="preserve">Освіта </t>
  </si>
  <si>
    <t>Культура і мистецтво</t>
  </si>
  <si>
    <t>Державне управління</t>
  </si>
  <si>
    <t>Фізична культура і спорт</t>
  </si>
  <si>
    <t>на рік</t>
  </si>
  <si>
    <t>на звітну дату</t>
  </si>
  <si>
    <t>Виконання на звітну дату</t>
  </si>
  <si>
    <t>№ з/п</t>
  </si>
  <si>
    <t>0100</t>
  </si>
  <si>
    <t>1000</t>
  </si>
  <si>
    <t>4000</t>
  </si>
  <si>
    <t>Код</t>
  </si>
  <si>
    <t>Здійснення заходів та реалізація проектів на виконання Державної цільової соціальної програми `Молодь України`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</si>
  <si>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</si>
  <si>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</si>
  <si>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Інші заходи у сфері соціального захисту і соціального забезпечення</t>
  </si>
  <si>
    <t>Забезпечення діяльності водопровідно-каналізаційного господарства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</si>
  <si>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</si>
  <si>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Організація благоустрою населених пунктів</t>
  </si>
  <si>
    <t>Здійснення заходів із землеустрою</t>
  </si>
  <si>
    <t>Утримання та розвиток автомобільних доріг та дорожньої інфраструктури за рахунок коштів місцевого бюджету</t>
  </si>
  <si>
    <t>Членські внески до асоціацій органів місцевого самоврядування</t>
  </si>
  <si>
    <t>Інші заходи, пов`язані з економічною діяльністю</t>
  </si>
  <si>
    <t>7130</t>
  </si>
  <si>
    <t>7461</t>
  </si>
  <si>
    <t>7680</t>
  </si>
  <si>
    <t>7693</t>
  </si>
  <si>
    <t>Заходи із запобігання та ліквідації надзвичайних ситуацій та наслідків стихійного лиха</t>
  </si>
  <si>
    <t>8110</t>
  </si>
  <si>
    <t>За програмною класифікацією видатків</t>
  </si>
  <si>
    <t>За економічною класифікацією видатків</t>
  </si>
  <si>
    <t>Заробітна плата</t>
  </si>
  <si>
    <t>Предмети,матеріали,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</si>
  <si>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</si>
  <si>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</si>
  <si>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</si>
  <si>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</si>
  <si>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</si>
  <si>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і водовідведення</t>
  </si>
  <si>
    <t>Оплата електоенергії</t>
  </si>
  <si>
    <t>Оплата природного газу</t>
  </si>
  <si>
    <t>Оплата інших енергоносіїв та інших комунальних послуг</t>
  </si>
  <si>
    <t>Субсидії та поточні трансферти підприємствам (установам, організаціям)</t>
  </si>
  <si>
    <t>Інші виплати населенню</t>
  </si>
  <si>
    <t>Інші поточні видатки</t>
  </si>
  <si>
    <t>Всього по спеціальному фонду бюджету</t>
  </si>
  <si>
    <t>Всього по загальному фонду бюджету</t>
  </si>
  <si>
    <t>РАЗОМ ВИДАТКІВ</t>
  </si>
  <si>
    <t>Охорона здоров`я</t>
  </si>
  <si>
    <t>2000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</si>
  <si>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</si>
  <si>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Нарахування на оплату праці</t>
  </si>
  <si>
    <t>Соціальний захист та соціальне забезпечення</t>
  </si>
  <si>
    <t>Охорона навколишнього природного середовища</t>
  </si>
  <si>
    <t>Дослідження і розробки, окремі заходи по реалізації державних (регіональних) програм</t>
  </si>
  <si>
    <t xml:space="preserve">% виконання до уточненого плану </t>
  </si>
  <si>
    <t>Уточнений план на рік (спецфонд - кошторисні призначення)</t>
  </si>
  <si>
    <t>Уточнений план на звітну дату (спецфонд -  кошторисні призначення)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</si>
  <si>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</si>
  <si>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</si>
  <si>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</si>
  <si>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Реалізація програм і заходів в галузі зовнішньоекономічної діяльності</t>
  </si>
  <si>
    <t>Субвенція з місцевого бюджету державному бюджету на виконання програм соціально-економічного розвитку регіонів</t>
  </si>
  <si>
    <t>Поточні трансферти органам державного управління інших рівнів</t>
  </si>
  <si>
    <t>Фiзична культура i спорт</t>
  </si>
  <si>
    <t>Будівництво об`єктів житлово-комунального господарства</t>
  </si>
  <si>
    <t>Інші субвенції з місцевого бюджету</t>
  </si>
  <si>
    <t>Реалізація проектів у рамках Програми відновлення України ІІІ</t>
  </si>
  <si>
    <t>Заходи та роботи з територіальної оборони</t>
  </si>
  <si>
    <t>Виконання інвестиційних проектів за рахунок субвенцій з інших бюджетів</t>
  </si>
  <si>
    <t>Будівництво інших об`єктів комунальної власності</t>
  </si>
  <si>
    <t>Проведення експертної грошової оцінки земельної ділянки чи права на неї</t>
  </si>
  <si>
    <t>Забезпечення умов для догляду та виховання дітей і молоді в дитячих будинках сімейного типу, прийомних сім’ях та сім’ях патронатних вихователів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</si>
  <si>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</si>
  <si>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Внески до статутного капіталу суб'єктів господарювання</t>
  </si>
  <si>
    <t>Інформація про виконання    видаткової   частини  бюджету  Хустської міської територіальної громади за 9 місяців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</si>
</sst>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Times New Roman Cyr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charset val="204"/>
    </font>
    <font>
      <sz val="10"/>
      <name val="Arial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216">
    <xf numFmtId="0" fontId="0" fillId="0" borderId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7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3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1" fillId="0" borderId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12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3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24" borderId="2" applyNumberFormat="0" applyAlignment="0" applyProtection="0"/>
    <xf numFmtId="0" fontId="8" fillId="24" borderId="1" applyNumberFormat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42" fillId="0" borderId="4" applyNumberFormat="0" applyFill="0" applyAlignment="0" applyProtection="0"/>
    <xf numFmtId="0" fontId="11" fillId="0" borderId="5" applyNumberFormat="0" applyFill="0" applyAlignment="0" applyProtection="0"/>
    <xf numFmtId="0" fontId="43" fillId="0" borderId="6" applyNumberFormat="0" applyFill="0" applyAlignment="0" applyProtection="0"/>
    <xf numFmtId="0" fontId="12" fillId="0" borderId="7" applyNumberFormat="0" applyFill="0" applyAlignment="0" applyProtection="0"/>
    <xf numFmtId="0" fontId="44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top"/>
    </xf>
    <xf numFmtId="0" fontId="15" fillId="0" borderId="9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25" borderId="12" applyNumberFormat="0" applyAlignment="0" applyProtection="0"/>
    <xf numFmtId="0" fontId="17" fillId="25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1" fillId="26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8" fillId="24" borderId="1" applyNumberFormat="0" applyAlignment="0" applyProtection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8" fillId="0" borderId="0"/>
    <xf numFmtId="0" fontId="40" fillId="0" borderId="0"/>
    <xf numFmtId="0" fontId="4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16" fillId="0" borderId="13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4" fillId="10" borderId="14" applyNumberFormat="0" applyFont="0" applyAlignment="0" applyProtection="0"/>
    <xf numFmtId="0" fontId="4" fillId="10" borderId="14" applyNumberFormat="0" applyFont="0" applyAlignment="0" applyProtection="0"/>
    <xf numFmtId="0" fontId="24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6" fillId="10" borderId="14" applyNumberFormat="0" applyFont="0" applyAlignment="0" applyProtection="0"/>
    <xf numFmtId="0" fontId="40" fillId="10" borderId="14" applyNumberFormat="0" applyFont="0" applyAlignment="0" applyProtection="0"/>
    <xf numFmtId="0" fontId="46" fillId="10" borderId="14" applyNumberFormat="0" applyFont="0" applyAlignment="0" applyProtection="0"/>
    <xf numFmtId="0" fontId="46" fillId="10" borderId="14" applyNumberFormat="0" applyFont="0" applyAlignment="0" applyProtection="0"/>
    <xf numFmtId="0" fontId="46" fillId="10" borderId="14" applyNumberFormat="0" applyFont="0" applyAlignment="0" applyProtection="0"/>
    <xf numFmtId="0" fontId="46" fillId="10" borderId="14" applyNumberFormat="0" applyFont="0" applyAlignment="0" applyProtection="0"/>
    <xf numFmtId="0" fontId="46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40" fillId="10" borderId="14" applyNumberFormat="0" applyFont="0" applyAlignment="0" applyProtection="0"/>
    <xf numFmtId="0" fontId="7" fillId="26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25" fillId="0" borderId="10" applyNumberFormat="0" applyFill="0" applyAlignment="0" applyProtection="0"/>
    <xf numFmtId="0" fontId="26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3" fillId="0" borderId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4" borderId="0" applyNumberFormat="0" applyBorder="0" applyAlignment="0" applyProtection="0"/>
  </cellStyleXfs>
  <cellXfs count="132">
    <xf numFmtId="0" fontId="0" fillId="0" borderId="0" xfId="0"/>
    <xf numFmtId="0" fontId="3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2" fillId="0" borderId="24" xfId="0" applyFont="1" applyBorder="1"/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quotePrefix="1" applyFont="1" applyFill="1" applyBorder="1" applyAlignment="1">
      <alignment horizontal="center" vertical="center" wrapText="1"/>
    </xf>
    <xf numFmtId="164" fontId="2" fillId="0" borderId="26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64" fontId="2" fillId="0" borderId="28" xfId="0" applyNumberFormat="1" applyFont="1" applyFill="1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49" fontId="27" fillId="0" borderId="26" xfId="0" applyNumberFormat="1" applyFont="1" applyBorder="1" applyAlignment="1">
      <alignment horizontal="center" vertical="center"/>
    </xf>
    <xf numFmtId="0" fontId="27" fillId="0" borderId="26" xfId="0" quotePrefix="1" applyFont="1" applyFill="1" applyBorder="1" applyAlignment="1">
      <alignment horizontal="center" vertical="center" wrapText="1"/>
    </xf>
    <xf numFmtId="0" fontId="27" fillId="0" borderId="26" xfId="1035" quotePrefix="1" applyFont="1" applyFill="1" applyBorder="1" applyAlignment="1">
      <alignment horizontal="center" vertical="center" wrapText="1"/>
    </xf>
    <xf numFmtId="0" fontId="28" fillId="0" borderId="26" xfId="0" quotePrefix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center"/>
    </xf>
    <xf numFmtId="0" fontId="2" fillId="0" borderId="26" xfId="0" applyFont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2" fillId="0" borderId="26" xfId="1035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vertical="center"/>
    </xf>
    <xf numFmtId="0" fontId="29" fillId="0" borderId="30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1" fillId="0" borderId="0" xfId="0" applyFont="1"/>
    <xf numFmtId="0" fontId="49" fillId="0" borderId="26" xfId="0" applyFont="1" applyFill="1" applyBorder="1" applyAlignment="1">
      <alignment vertical="center" wrapText="1"/>
    </xf>
    <xf numFmtId="0" fontId="49" fillId="0" borderId="29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/>
    </xf>
    <xf numFmtId="0" fontId="49" fillId="0" borderId="26" xfId="1001" applyFont="1" applyFill="1" applyBorder="1" applyAlignment="1">
      <alignment horizontal="left" vertical="center" wrapText="1"/>
    </xf>
    <xf numFmtId="0" fontId="30" fillId="0" borderId="26" xfId="0" applyFont="1" applyFill="1" applyBorder="1" applyAlignment="1">
      <alignment horizontal="left" vertical="center" wrapText="1"/>
    </xf>
    <xf numFmtId="0" fontId="49" fillId="0" borderId="26" xfId="1001" applyFont="1" applyBorder="1" applyAlignment="1">
      <alignment vertical="center" wrapText="1"/>
    </xf>
    <xf numFmtId="0" fontId="32" fillId="0" borderId="0" xfId="0" applyFont="1" applyAlignment="1" applyProtection="1">
      <alignment vertical="center"/>
    </xf>
    <xf numFmtId="49" fontId="32" fillId="0" borderId="0" xfId="0" applyNumberFormat="1" applyFont="1" applyAlignment="1" applyProtection="1">
      <alignment horizontal="left"/>
    </xf>
    <xf numFmtId="0" fontId="2" fillId="0" borderId="0" xfId="0" applyFont="1" applyProtection="1"/>
    <xf numFmtId="0" fontId="33" fillId="0" borderId="0" xfId="0" applyFont="1" applyAlignment="1" applyProtection="1">
      <alignment vertical="center"/>
    </xf>
    <xf numFmtId="49" fontId="33" fillId="0" borderId="0" xfId="0" applyNumberFormat="1" applyFont="1" applyAlignment="1" applyProtection="1"/>
    <xf numFmtId="0" fontId="27" fillId="0" borderId="0" xfId="0" applyFont="1" applyAlignment="1" applyProtection="1">
      <alignment horizontal="center"/>
    </xf>
    <xf numFmtId="0" fontId="27" fillId="0" borderId="0" xfId="0" applyFont="1" applyProtection="1"/>
    <xf numFmtId="0" fontId="27" fillId="0" borderId="0" xfId="0" applyFont="1"/>
    <xf numFmtId="0" fontId="27" fillId="0" borderId="0" xfId="0" applyFont="1" applyAlignment="1">
      <alignment horizontal="center"/>
    </xf>
    <xf numFmtId="0" fontId="35" fillId="0" borderId="31" xfId="0" applyFont="1" applyBorder="1" applyAlignment="1">
      <alignment horizontal="center" vertical="center" wrapText="1"/>
    </xf>
    <xf numFmtId="0" fontId="34" fillId="0" borderId="32" xfId="0" applyFont="1" applyBorder="1"/>
    <xf numFmtId="0" fontId="34" fillId="0" borderId="30" xfId="0" applyFont="1" applyBorder="1" applyAlignment="1">
      <alignment horizontal="left" vertical="center"/>
    </xf>
    <xf numFmtId="49" fontId="34" fillId="0" borderId="30" xfId="0" applyNumberFormat="1" applyFont="1" applyBorder="1" applyAlignment="1">
      <alignment horizontal="center" vertical="center"/>
    </xf>
    <xf numFmtId="165" fontId="34" fillId="0" borderId="30" xfId="0" applyNumberFormat="1" applyFont="1" applyBorder="1" applyAlignment="1">
      <alignment horizontal="center" vertical="center"/>
    </xf>
    <xf numFmtId="164" fontId="34" fillId="0" borderId="30" xfId="0" applyNumberFormat="1" applyFont="1" applyBorder="1" applyAlignment="1">
      <alignment horizontal="center" vertical="center"/>
    </xf>
    <xf numFmtId="0" fontId="36" fillId="0" borderId="0" xfId="0" applyFont="1"/>
    <xf numFmtId="0" fontId="29" fillId="0" borderId="32" xfId="0" applyFont="1" applyBorder="1" applyAlignment="1">
      <alignment horizontal="center" vertical="center"/>
    </xf>
    <xf numFmtId="49" fontId="29" fillId="0" borderId="30" xfId="0" applyNumberFormat="1" applyFont="1" applyFill="1" applyBorder="1" applyAlignment="1">
      <alignment horizontal="center" vertical="center"/>
    </xf>
    <xf numFmtId="165" fontId="34" fillId="0" borderId="30" xfId="0" applyNumberFormat="1" applyFont="1" applyFill="1" applyBorder="1" applyAlignment="1">
      <alignment horizontal="center" vertical="center" wrapText="1"/>
    </xf>
    <xf numFmtId="164" fontId="34" fillId="0" borderId="30" xfId="0" applyNumberFormat="1" applyFont="1" applyFill="1" applyBorder="1" applyAlignment="1">
      <alignment horizontal="center" vertical="center"/>
    </xf>
    <xf numFmtId="164" fontId="34" fillId="0" borderId="33" xfId="0" applyNumberFormat="1" applyFont="1" applyFill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/>
    </xf>
    <xf numFmtId="49" fontId="34" fillId="0" borderId="35" xfId="0" applyNumberFormat="1" applyFont="1" applyFill="1" applyBorder="1" applyAlignment="1">
      <alignment horizontal="center" vertical="center"/>
    </xf>
    <xf numFmtId="165" fontId="34" fillId="0" borderId="35" xfId="0" applyNumberFormat="1" applyFont="1" applyFill="1" applyBorder="1" applyAlignment="1">
      <alignment horizontal="center" vertical="center" wrapText="1"/>
    </xf>
    <xf numFmtId="164" fontId="34" fillId="0" borderId="35" xfId="0" applyNumberFormat="1" applyFont="1" applyFill="1" applyBorder="1" applyAlignment="1">
      <alignment horizontal="center" vertical="center"/>
    </xf>
    <xf numFmtId="164" fontId="34" fillId="0" borderId="36" xfId="0" applyNumberFormat="1" applyFont="1" applyFill="1" applyBorder="1" applyAlignment="1">
      <alignment horizontal="center" vertical="center"/>
    </xf>
    <xf numFmtId="0" fontId="34" fillId="0" borderId="30" xfId="0" applyFont="1" applyBorder="1"/>
    <xf numFmtId="0" fontId="29" fillId="0" borderId="0" xfId="0" applyFont="1"/>
    <xf numFmtId="164" fontId="34" fillId="0" borderId="33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0" fontId="2" fillId="0" borderId="0" xfId="0" applyFont="1" applyFill="1" applyAlignment="1"/>
    <xf numFmtId="0" fontId="35" fillId="0" borderId="0" xfId="0" applyFont="1" applyProtection="1"/>
    <xf numFmtId="165" fontId="39" fillId="0" borderId="26" xfId="0" applyNumberFormat="1" applyFont="1" applyFill="1" applyBorder="1" applyAlignment="1">
      <alignment horizontal="center" vertical="center" wrapText="1"/>
    </xf>
    <xf numFmtId="165" fontId="49" fillId="0" borderId="26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 wrapText="1"/>
    </xf>
    <xf numFmtId="0" fontId="2" fillId="0" borderId="29" xfId="0" quotePrefix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165" fontId="2" fillId="0" borderId="26" xfId="997" applyNumberFormat="1" applyFont="1" applyFill="1" applyBorder="1" applyAlignment="1">
      <alignment horizontal="center" vertical="center"/>
    </xf>
    <xf numFmtId="165" fontId="2" fillId="0" borderId="26" xfId="998" applyNumberFormat="1" applyFont="1" applyFill="1" applyBorder="1" applyAlignment="1">
      <alignment horizontal="center" vertical="center"/>
    </xf>
    <xf numFmtId="165" fontId="2" fillId="0" borderId="26" xfId="999" applyNumberFormat="1" applyFont="1" applyBorder="1" applyAlignment="1">
      <alignment horizontal="center" vertical="center"/>
    </xf>
    <xf numFmtId="165" fontId="2" fillId="0" borderId="26" xfId="1000" applyNumberFormat="1" applyFont="1" applyBorder="1" applyAlignment="1">
      <alignment horizontal="center" vertical="center"/>
    </xf>
    <xf numFmtId="165" fontId="2" fillId="0" borderId="26" xfId="965" applyNumberFormat="1" applyFont="1" applyBorder="1" applyAlignment="1">
      <alignment horizontal="center" vertical="center"/>
    </xf>
    <xf numFmtId="165" fontId="2" fillId="0" borderId="26" xfId="966" applyNumberFormat="1" applyFont="1" applyBorder="1" applyAlignment="1">
      <alignment horizontal="center" vertical="center"/>
    </xf>
    <xf numFmtId="165" fontId="2" fillId="0" borderId="26" xfId="967" applyNumberFormat="1" applyFont="1" applyBorder="1" applyAlignment="1">
      <alignment horizontal="center" vertical="center"/>
    </xf>
    <xf numFmtId="165" fontId="2" fillId="0" borderId="26" xfId="968" applyNumberFormat="1" applyFont="1" applyBorder="1" applyAlignment="1">
      <alignment horizontal="center" vertical="center"/>
    </xf>
    <xf numFmtId="165" fontId="2" fillId="0" borderId="26" xfId="969" applyNumberFormat="1" applyFont="1" applyBorder="1" applyAlignment="1">
      <alignment horizontal="center" vertical="center"/>
    </xf>
    <xf numFmtId="165" fontId="2" fillId="0" borderId="26" xfId="970" applyNumberFormat="1" applyFont="1" applyBorder="1" applyAlignment="1">
      <alignment horizontal="center" vertical="center"/>
    </xf>
    <xf numFmtId="165" fontId="2" fillId="0" borderId="26" xfId="971" applyNumberFormat="1" applyFont="1" applyBorder="1" applyAlignment="1">
      <alignment horizontal="center" vertical="center"/>
    </xf>
    <xf numFmtId="165" fontId="2" fillId="0" borderId="26" xfId="972" applyNumberFormat="1" applyFont="1" applyBorder="1" applyAlignment="1">
      <alignment horizontal="center" vertical="center"/>
    </xf>
    <xf numFmtId="0" fontId="2" fillId="0" borderId="26" xfId="973" applyFont="1" applyBorder="1" applyAlignment="1">
      <alignment horizontal="left" vertical="center" wrapText="1"/>
    </xf>
    <xf numFmtId="165" fontId="2" fillId="0" borderId="26" xfId="974" applyNumberFormat="1" applyFont="1" applyBorder="1" applyAlignment="1">
      <alignment horizontal="center" vertical="center"/>
    </xf>
    <xf numFmtId="165" fontId="2" fillId="0" borderId="26" xfId="976" applyNumberFormat="1" applyFont="1" applyBorder="1" applyAlignment="1">
      <alignment horizontal="center" vertical="center"/>
    </xf>
    <xf numFmtId="165" fontId="2" fillId="0" borderId="26" xfId="977" applyNumberFormat="1" applyFont="1" applyBorder="1" applyAlignment="1">
      <alignment horizontal="center" vertical="center"/>
    </xf>
    <xf numFmtId="165" fontId="2" fillId="0" borderId="26" xfId="978" applyNumberFormat="1" applyFont="1" applyBorder="1" applyAlignment="1">
      <alignment horizontal="center" vertical="center"/>
    </xf>
    <xf numFmtId="0" fontId="2" fillId="0" borderId="26" xfId="979" applyFont="1" applyBorder="1" applyAlignment="1">
      <alignment horizontal="left" vertical="center" wrapText="1"/>
    </xf>
    <xf numFmtId="165" fontId="2" fillId="0" borderId="26" xfId="980" applyNumberFormat="1" applyFont="1" applyBorder="1" applyAlignment="1">
      <alignment horizontal="center" vertical="center"/>
    </xf>
    <xf numFmtId="165" fontId="2" fillId="0" borderId="26" xfId="981" applyNumberFormat="1" applyFont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165" fontId="2" fillId="0" borderId="26" xfId="974" applyNumberFormat="1" applyFont="1" applyFill="1" applyBorder="1" applyAlignment="1">
      <alignment horizontal="center" vertical="center"/>
    </xf>
    <xf numFmtId="165" fontId="34" fillId="0" borderId="30" xfId="0" applyNumberFormat="1" applyFont="1" applyFill="1" applyBorder="1" applyAlignment="1">
      <alignment horizontal="center" vertical="center"/>
    </xf>
    <xf numFmtId="0" fontId="49" fillId="0" borderId="38" xfId="0" applyFont="1" applyFill="1" applyBorder="1" applyAlignment="1">
      <alignment vertical="center" wrapText="1"/>
    </xf>
    <xf numFmtId="1" fontId="2" fillId="0" borderId="38" xfId="0" applyNumberFormat="1" applyFont="1" applyFill="1" applyBorder="1" applyAlignment="1">
      <alignment horizontal="center" vertical="center"/>
    </xf>
    <xf numFmtId="165" fontId="49" fillId="0" borderId="38" xfId="0" applyNumberFormat="1" applyFont="1" applyFill="1" applyBorder="1" applyAlignment="1">
      <alignment horizontal="center" vertical="center" wrapText="1"/>
    </xf>
    <xf numFmtId="164" fontId="2" fillId="0" borderId="38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65" fontId="36" fillId="0" borderId="0" xfId="0" applyNumberFormat="1" applyFont="1"/>
    <xf numFmtId="165" fontId="2" fillId="0" borderId="26" xfId="989" applyNumberFormat="1" applyFont="1" applyBorder="1" applyAlignment="1">
      <alignment horizontal="center" vertical="center"/>
    </xf>
    <xf numFmtId="165" fontId="2" fillId="0" borderId="26" xfId="990" applyNumberFormat="1" applyFont="1" applyBorder="1" applyAlignment="1">
      <alignment horizontal="center" vertical="center"/>
    </xf>
    <xf numFmtId="165" fontId="2" fillId="0" borderId="26" xfId="991" applyNumberFormat="1" applyFont="1" applyBorder="1" applyAlignment="1">
      <alignment horizontal="center" vertical="center"/>
    </xf>
    <xf numFmtId="165" fontId="2" fillId="0" borderId="26" xfId="992" applyNumberFormat="1" applyFont="1" applyBorder="1" applyAlignment="1">
      <alignment horizontal="center" vertical="center"/>
    </xf>
    <xf numFmtId="165" fontId="2" fillId="0" borderId="26" xfId="993" applyNumberFormat="1" applyFont="1" applyBorder="1" applyAlignment="1">
      <alignment horizontal="center" vertical="center"/>
    </xf>
    <xf numFmtId="165" fontId="2" fillId="0" borderId="26" xfId="994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31" fillId="0" borderId="0" xfId="0" applyFont="1" applyAlignment="1" applyProtection="1">
      <alignment horizontal="center" vertical="center" wrapText="1"/>
      <protection locked="0"/>
    </xf>
    <xf numFmtId="0" fontId="35" fillId="0" borderId="16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4" fillId="0" borderId="22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wrapText="1"/>
    </xf>
    <xf numFmtId="0" fontId="34" fillId="0" borderId="18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wrapText="1"/>
    </xf>
    <xf numFmtId="0" fontId="34" fillId="0" borderId="26" xfId="0" applyFont="1" applyBorder="1" applyAlignment="1">
      <alignment horizontal="center" wrapText="1"/>
    </xf>
    <xf numFmtId="0" fontId="34" fillId="0" borderId="37" xfId="0" applyFont="1" applyBorder="1" applyAlignment="1">
      <alignment horizontal="center" wrapText="1"/>
    </xf>
    <xf numFmtId="0" fontId="34" fillId="0" borderId="39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4" fillId="0" borderId="40" xfId="0" applyFont="1" applyBorder="1" applyAlignment="1">
      <alignment horizontal="center" wrapText="1"/>
    </xf>
  </cellXfs>
  <cellStyles count="1216">
    <cellStyle name="20% – Акцентування1" xfId="1"/>
    <cellStyle name="20% – Акцентування1 10" xfId="2"/>
    <cellStyle name="20% – Акцентування1 11" xfId="3"/>
    <cellStyle name="20% – Акцентування1 12" xfId="4"/>
    <cellStyle name="20% – Акцентування1 13" xfId="5"/>
    <cellStyle name="20% – Акцентування1 14" xfId="6"/>
    <cellStyle name="20% – Акцентування1 15" xfId="7"/>
    <cellStyle name="20% – Акцентування1 16" xfId="8"/>
    <cellStyle name="20% – Акцентування1 17" xfId="9"/>
    <cellStyle name="20% – Акцентування1 18" xfId="10"/>
    <cellStyle name="20% – Акцентування1 19" xfId="11"/>
    <cellStyle name="20% – Акцентування1 2" xfId="12"/>
    <cellStyle name="20% – Акцентування1 20" xfId="13"/>
    <cellStyle name="20% – Акцентування1 21" xfId="14"/>
    <cellStyle name="20% – Акцентування1 22" xfId="15"/>
    <cellStyle name="20% – Акцентування1 23" xfId="16"/>
    <cellStyle name="20% – Акцентування1 24" xfId="17"/>
    <cellStyle name="20% – Акцентування1 25" xfId="18"/>
    <cellStyle name="20% – Акцентування1 26" xfId="19"/>
    <cellStyle name="20% – Акцентування1 27" xfId="20"/>
    <cellStyle name="20% – Акцентування1 28" xfId="21"/>
    <cellStyle name="20% – Акцентування1 29" xfId="22"/>
    <cellStyle name="20% – Акцентування1 3" xfId="23"/>
    <cellStyle name="20% – Акцентування1 30" xfId="24"/>
    <cellStyle name="20% – Акцентування1 31" xfId="25"/>
    <cellStyle name="20% – Акцентування1 32" xfId="26"/>
    <cellStyle name="20% – Акцентування1 33" xfId="27"/>
    <cellStyle name="20% – Акцентування1 34" xfId="28"/>
    <cellStyle name="20% – Акцентування1 4" xfId="29"/>
    <cellStyle name="20% – Акцентування1 5" xfId="30"/>
    <cellStyle name="20% – Акцентування1 6" xfId="31"/>
    <cellStyle name="20% – Акцентування1 7" xfId="32"/>
    <cellStyle name="20% – Акцентування1 8" xfId="33"/>
    <cellStyle name="20% – Акцентування1 9" xfId="34"/>
    <cellStyle name="20% – Акцентування2" xfId="35"/>
    <cellStyle name="20% – Акцентування2 10" xfId="36"/>
    <cellStyle name="20% – Акцентування2 11" xfId="37"/>
    <cellStyle name="20% – Акцентування2 12" xfId="38"/>
    <cellStyle name="20% – Акцентування2 13" xfId="39"/>
    <cellStyle name="20% – Акцентування2 14" xfId="40"/>
    <cellStyle name="20% – Акцентування2 15" xfId="41"/>
    <cellStyle name="20% – Акцентування2 16" xfId="42"/>
    <cellStyle name="20% – Акцентування2 17" xfId="43"/>
    <cellStyle name="20% – Акцентування2 18" xfId="44"/>
    <cellStyle name="20% – Акцентування2 19" xfId="45"/>
    <cellStyle name="20% – Акцентування2 2" xfId="46"/>
    <cellStyle name="20% – Акцентування2 20" xfId="47"/>
    <cellStyle name="20% – Акцентування2 21" xfId="48"/>
    <cellStyle name="20% – Акцентування2 22" xfId="49"/>
    <cellStyle name="20% – Акцентування2 23" xfId="50"/>
    <cellStyle name="20% – Акцентування2 24" xfId="51"/>
    <cellStyle name="20% – Акцентування2 25" xfId="52"/>
    <cellStyle name="20% – Акцентування2 26" xfId="53"/>
    <cellStyle name="20% – Акцентування2 27" xfId="54"/>
    <cellStyle name="20% – Акцентування2 28" xfId="55"/>
    <cellStyle name="20% – Акцентування2 29" xfId="56"/>
    <cellStyle name="20% – Акцентування2 3" xfId="57"/>
    <cellStyle name="20% – Акцентування2 30" xfId="58"/>
    <cellStyle name="20% – Акцентування2 31" xfId="59"/>
    <cellStyle name="20% – Акцентування2 32" xfId="60"/>
    <cellStyle name="20% – Акцентування2 33" xfId="61"/>
    <cellStyle name="20% – Акцентування2 34" xfId="62"/>
    <cellStyle name="20% – Акцентування2 4" xfId="63"/>
    <cellStyle name="20% – Акцентування2 5" xfId="64"/>
    <cellStyle name="20% – Акцентування2 6" xfId="65"/>
    <cellStyle name="20% – Акцентування2 7" xfId="66"/>
    <cellStyle name="20% – Акцентування2 8" xfId="67"/>
    <cellStyle name="20% – Акцентування2 9" xfId="68"/>
    <cellStyle name="20% – Акцентування3" xfId="69"/>
    <cellStyle name="20% – Акцентування3 10" xfId="70"/>
    <cellStyle name="20% – Акцентування3 11" xfId="71"/>
    <cellStyle name="20% – Акцентування3 12" xfId="72"/>
    <cellStyle name="20% – Акцентування3 13" xfId="73"/>
    <cellStyle name="20% – Акцентування3 14" xfId="74"/>
    <cellStyle name="20% – Акцентування3 15" xfId="75"/>
    <cellStyle name="20% – Акцентування3 16" xfId="76"/>
    <cellStyle name="20% – Акцентування3 17" xfId="77"/>
    <cellStyle name="20% – Акцентування3 18" xfId="78"/>
    <cellStyle name="20% – Акцентування3 19" xfId="79"/>
    <cellStyle name="20% – Акцентування3 2" xfId="80"/>
    <cellStyle name="20% – Акцентування3 20" xfId="81"/>
    <cellStyle name="20% – Акцентування3 21" xfId="82"/>
    <cellStyle name="20% – Акцентування3 22" xfId="83"/>
    <cellStyle name="20% – Акцентування3 23" xfId="84"/>
    <cellStyle name="20% – Акцентування3 24" xfId="85"/>
    <cellStyle name="20% – Акцентування3 25" xfId="86"/>
    <cellStyle name="20% – Акцентування3 26" xfId="87"/>
    <cellStyle name="20% – Акцентування3 27" xfId="88"/>
    <cellStyle name="20% – Акцентування3 28" xfId="89"/>
    <cellStyle name="20% – Акцентування3 29" xfId="90"/>
    <cellStyle name="20% – Акцентування3 3" xfId="91"/>
    <cellStyle name="20% – Акцентування3 30" xfId="92"/>
    <cellStyle name="20% – Акцентування3 31" xfId="93"/>
    <cellStyle name="20% – Акцентування3 32" xfId="94"/>
    <cellStyle name="20% – Акцентування3 33" xfId="95"/>
    <cellStyle name="20% – Акцентування3 34" xfId="96"/>
    <cellStyle name="20% – Акцентування3 4" xfId="97"/>
    <cellStyle name="20% – Акцентування3 5" xfId="98"/>
    <cellStyle name="20% – Акцентування3 6" xfId="99"/>
    <cellStyle name="20% – Акцентування3 7" xfId="100"/>
    <cellStyle name="20% – Акцентування3 8" xfId="101"/>
    <cellStyle name="20% – Акцентування3 9" xfId="102"/>
    <cellStyle name="20% – Акцентування4" xfId="103"/>
    <cellStyle name="20% – Акцентування4 10" xfId="104"/>
    <cellStyle name="20% – Акцентування4 11" xfId="105"/>
    <cellStyle name="20% – Акцентування4 12" xfId="106"/>
    <cellStyle name="20% – Акцентування4 13" xfId="107"/>
    <cellStyle name="20% – Акцентування4 14" xfId="108"/>
    <cellStyle name="20% – Акцентування4 15" xfId="109"/>
    <cellStyle name="20% – Акцентування4 16" xfId="110"/>
    <cellStyle name="20% – Акцентування4 17" xfId="111"/>
    <cellStyle name="20% – Акцентування4 18" xfId="112"/>
    <cellStyle name="20% – Акцентування4 19" xfId="113"/>
    <cellStyle name="20% – Акцентування4 2" xfId="114"/>
    <cellStyle name="20% – Акцентування4 20" xfId="115"/>
    <cellStyle name="20% – Акцентування4 21" xfId="116"/>
    <cellStyle name="20% – Акцентування4 22" xfId="117"/>
    <cellStyle name="20% – Акцентування4 23" xfId="118"/>
    <cellStyle name="20% – Акцентування4 24" xfId="119"/>
    <cellStyle name="20% – Акцентування4 25" xfId="120"/>
    <cellStyle name="20% – Акцентування4 26" xfId="121"/>
    <cellStyle name="20% – Акцентування4 27" xfId="122"/>
    <cellStyle name="20% – Акцентування4 28" xfId="123"/>
    <cellStyle name="20% – Акцентування4 29" xfId="124"/>
    <cellStyle name="20% – Акцентування4 3" xfId="125"/>
    <cellStyle name="20% – Акцентування4 30" xfId="126"/>
    <cellStyle name="20% – Акцентування4 31" xfId="127"/>
    <cellStyle name="20% – Акцентування4 32" xfId="128"/>
    <cellStyle name="20% – Акцентування4 33" xfId="129"/>
    <cellStyle name="20% – Акцентування4 34" xfId="130"/>
    <cellStyle name="20% – Акцентування4 4" xfId="131"/>
    <cellStyle name="20% – Акцентування4 5" xfId="132"/>
    <cellStyle name="20% – Акцентування4 6" xfId="133"/>
    <cellStyle name="20% – Акцентування4 7" xfId="134"/>
    <cellStyle name="20% – Акцентування4 8" xfId="135"/>
    <cellStyle name="20% – Акцентування4 9" xfId="136"/>
    <cellStyle name="20% – Акцентування5" xfId="137"/>
    <cellStyle name="20% – Акцентування6" xfId="138"/>
    <cellStyle name="20% – Акцентування6 10" xfId="139"/>
    <cellStyle name="20% – Акцентування6 11" xfId="140"/>
    <cellStyle name="20% – Акцентування6 12" xfId="141"/>
    <cellStyle name="20% – Акцентування6 13" xfId="142"/>
    <cellStyle name="20% – Акцентування6 14" xfId="143"/>
    <cellStyle name="20% – Акцентування6 15" xfId="144"/>
    <cellStyle name="20% – Акцентування6 16" xfId="145"/>
    <cellStyle name="20% – Акцентування6 17" xfId="146"/>
    <cellStyle name="20% – Акцентування6 18" xfId="147"/>
    <cellStyle name="20% – Акцентування6 19" xfId="148"/>
    <cellStyle name="20% – Акцентування6 2" xfId="149"/>
    <cellStyle name="20% – Акцентування6 20" xfId="150"/>
    <cellStyle name="20% – Акцентування6 21" xfId="151"/>
    <cellStyle name="20% – Акцентування6 22" xfId="152"/>
    <cellStyle name="20% – Акцентування6 23" xfId="153"/>
    <cellStyle name="20% – Акцентування6 24" xfId="154"/>
    <cellStyle name="20% – Акцентування6 25" xfId="155"/>
    <cellStyle name="20% – Акцентування6 26" xfId="156"/>
    <cellStyle name="20% – Акцентування6 27" xfId="157"/>
    <cellStyle name="20% – Акцентування6 28" xfId="158"/>
    <cellStyle name="20% – Акцентування6 29" xfId="159"/>
    <cellStyle name="20% – Акцентування6 3" xfId="160"/>
    <cellStyle name="20% – Акцентування6 30" xfId="161"/>
    <cellStyle name="20% – Акцентування6 31" xfId="162"/>
    <cellStyle name="20% – Акцентування6 32" xfId="163"/>
    <cellStyle name="20% – Акцентування6 33" xfId="164"/>
    <cellStyle name="20% – Акцентування6 34" xfId="165"/>
    <cellStyle name="20% – Акцентування6 4" xfId="166"/>
    <cellStyle name="20% – Акцентування6 5" xfId="167"/>
    <cellStyle name="20% – Акцентування6 6" xfId="168"/>
    <cellStyle name="20% – Акцентування6 7" xfId="169"/>
    <cellStyle name="20% – Акцентування6 8" xfId="170"/>
    <cellStyle name="20% – Акцентування6 9" xfId="171"/>
    <cellStyle name="40% – Акцентування1" xfId="172"/>
    <cellStyle name="40% – Акцентування1 10" xfId="173"/>
    <cellStyle name="40% – Акцентування1 11" xfId="174"/>
    <cellStyle name="40% – Акцентування1 12" xfId="175"/>
    <cellStyle name="40% – Акцентування1 13" xfId="176"/>
    <cellStyle name="40% – Акцентування1 14" xfId="177"/>
    <cellStyle name="40% – Акцентування1 15" xfId="178"/>
    <cellStyle name="40% – Акцентування1 16" xfId="179"/>
    <cellStyle name="40% – Акцентування1 17" xfId="180"/>
    <cellStyle name="40% – Акцентування1 18" xfId="181"/>
    <cellStyle name="40% – Акцентування1 19" xfId="182"/>
    <cellStyle name="40% – Акцентування1 2" xfId="183"/>
    <cellStyle name="40% – Акцентування1 20" xfId="184"/>
    <cellStyle name="40% – Акцентування1 21" xfId="185"/>
    <cellStyle name="40% – Акцентування1 22" xfId="186"/>
    <cellStyle name="40% – Акцентування1 23" xfId="187"/>
    <cellStyle name="40% – Акцентування1 24" xfId="188"/>
    <cellStyle name="40% – Акцентування1 25" xfId="189"/>
    <cellStyle name="40% – Акцентування1 26" xfId="190"/>
    <cellStyle name="40% – Акцентування1 27" xfId="191"/>
    <cellStyle name="40% – Акцентування1 28" xfId="192"/>
    <cellStyle name="40% – Акцентування1 29" xfId="193"/>
    <cellStyle name="40% – Акцентування1 3" xfId="194"/>
    <cellStyle name="40% – Акцентування1 30" xfId="195"/>
    <cellStyle name="40% – Акцентування1 31" xfId="196"/>
    <cellStyle name="40% – Акцентування1 32" xfId="197"/>
    <cellStyle name="40% – Акцентування1 33" xfId="198"/>
    <cellStyle name="40% – Акцентування1 34" xfId="199"/>
    <cellStyle name="40% – Акцентування1 4" xfId="200"/>
    <cellStyle name="40% – Акцентування1 5" xfId="201"/>
    <cellStyle name="40% – Акцентування1 6" xfId="202"/>
    <cellStyle name="40% – Акцентування1 7" xfId="203"/>
    <cellStyle name="40% – Акцентування1 8" xfId="204"/>
    <cellStyle name="40% – Акцентування1 9" xfId="205"/>
    <cellStyle name="40% – Акцентування2" xfId="206"/>
    <cellStyle name="40% – Акцентування3" xfId="207"/>
    <cellStyle name="40% – Акцентування3 10" xfId="208"/>
    <cellStyle name="40% – Акцентування3 11" xfId="209"/>
    <cellStyle name="40% – Акцентування3 12" xfId="210"/>
    <cellStyle name="40% – Акцентування3 13" xfId="211"/>
    <cellStyle name="40% – Акцентування3 14" xfId="212"/>
    <cellStyle name="40% – Акцентування3 15" xfId="213"/>
    <cellStyle name="40% – Акцентування3 16" xfId="214"/>
    <cellStyle name="40% – Акцентування3 17" xfId="215"/>
    <cellStyle name="40% – Акцентування3 18" xfId="216"/>
    <cellStyle name="40% – Акцентування3 19" xfId="217"/>
    <cellStyle name="40% – Акцентування3 2" xfId="218"/>
    <cellStyle name="40% – Акцентування3 20" xfId="219"/>
    <cellStyle name="40% – Акцентування3 21" xfId="220"/>
    <cellStyle name="40% – Акцентування3 22" xfId="221"/>
    <cellStyle name="40% – Акцентування3 23" xfId="222"/>
    <cellStyle name="40% – Акцентування3 24" xfId="223"/>
    <cellStyle name="40% – Акцентування3 25" xfId="224"/>
    <cellStyle name="40% – Акцентування3 26" xfId="225"/>
    <cellStyle name="40% – Акцентування3 27" xfId="226"/>
    <cellStyle name="40% – Акцентування3 28" xfId="227"/>
    <cellStyle name="40% – Акцентування3 29" xfId="228"/>
    <cellStyle name="40% – Акцентування3 3" xfId="229"/>
    <cellStyle name="40% – Акцентування3 30" xfId="230"/>
    <cellStyle name="40% – Акцентування3 31" xfId="231"/>
    <cellStyle name="40% – Акцентування3 32" xfId="232"/>
    <cellStyle name="40% – Акцентування3 33" xfId="233"/>
    <cellStyle name="40% – Акцентування3 34" xfId="234"/>
    <cellStyle name="40% – Акцентування3 4" xfId="235"/>
    <cellStyle name="40% – Акцентування3 5" xfId="236"/>
    <cellStyle name="40% – Акцентування3 6" xfId="237"/>
    <cellStyle name="40% – Акцентування3 7" xfId="238"/>
    <cellStyle name="40% – Акцентування3 8" xfId="239"/>
    <cellStyle name="40% – Акцентування3 9" xfId="240"/>
    <cellStyle name="40% – Акцентування4" xfId="241"/>
    <cellStyle name="40% – Акцентування4 10" xfId="242"/>
    <cellStyle name="40% – Акцентування4 11" xfId="243"/>
    <cellStyle name="40% – Акцентування4 12" xfId="244"/>
    <cellStyle name="40% – Акцентування4 13" xfId="245"/>
    <cellStyle name="40% – Акцентування4 14" xfId="246"/>
    <cellStyle name="40% – Акцентування4 15" xfId="247"/>
    <cellStyle name="40% – Акцентування4 16" xfId="248"/>
    <cellStyle name="40% – Акцентування4 17" xfId="249"/>
    <cellStyle name="40% – Акцентування4 18" xfId="250"/>
    <cellStyle name="40% – Акцентування4 19" xfId="251"/>
    <cellStyle name="40% – Акцентування4 2" xfId="252"/>
    <cellStyle name="40% – Акцентування4 20" xfId="253"/>
    <cellStyle name="40% – Акцентування4 21" xfId="254"/>
    <cellStyle name="40% – Акцентування4 22" xfId="255"/>
    <cellStyle name="40% – Акцентування4 23" xfId="256"/>
    <cellStyle name="40% – Акцентування4 24" xfId="257"/>
    <cellStyle name="40% – Акцентування4 25" xfId="258"/>
    <cellStyle name="40% – Акцентування4 26" xfId="259"/>
    <cellStyle name="40% – Акцентування4 27" xfId="260"/>
    <cellStyle name="40% – Акцентування4 28" xfId="261"/>
    <cellStyle name="40% – Акцентування4 29" xfId="262"/>
    <cellStyle name="40% – Акцентування4 3" xfId="263"/>
    <cellStyle name="40% – Акцентування4 30" xfId="264"/>
    <cellStyle name="40% – Акцентування4 31" xfId="265"/>
    <cellStyle name="40% – Акцентування4 32" xfId="266"/>
    <cellStyle name="40% – Акцентування4 33" xfId="267"/>
    <cellStyle name="40% – Акцентування4 34" xfId="268"/>
    <cellStyle name="40% – Акцентування4 4" xfId="269"/>
    <cellStyle name="40% – Акцентування4 5" xfId="270"/>
    <cellStyle name="40% – Акцентування4 6" xfId="271"/>
    <cellStyle name="40% – Акцентування4 7" xfId="272"/>
    <cellStyle name="40% – Акцентування4 8" xfId="273"/>
    <cellStyle name="40% – Акцентування4 9" xfId="274"/>
    <cellStyle name="40% – Акцентування5" xfId="275"/>
    <cellStyle name="40% – Акцентування5 10" xfId="276"/>
    <cellStyle name="40% – Акцентування5 11" xfId="277"/>
    <cellStyle name="40% – Акцентування5 12" xfId="278"/>
    <cellStyle name="40% – Акцентування5 13" xfId="279"/>
    <cellStyle name="40% – Акцентування5 14" xfId="280"/>
    <cellStyle name="40% – Акцентування5 15" xfId="281"/>
    <cellStyle name="40% – Акцентування5 16" xfId="282"/>
    <cellStyle name="40% – Акцентування5 17" xfId="283"/>
    <cellStyle name="40% – Акцентування5 18" xfId="284"/>
    <cellStyle name="40% – Акцентування5 19" xfId="285"/>
    <cellStyle name="40% – Акцентування5 2" xfId="286"/>
    <cellStyle name="40% – Акцентування5 20" xfId="287"/>
    <cellStyle name="40% – Акцентування5 21" xfId="288"/>
    <cellStyle name="40% – Акцентування5 22" xfId="289"/>
    <cellStyle name="40% – Акцентування5 23" xfId="290"/>
    <cellStyle name="40% – Акцентування5 24" xfId="291"/>
    <cellStyle name="40% – Акцентування5 25" xfId="292"/>
    <cellStyle name="40% – Акцентування5 26" xfId="293"/>
    <cellStyle name="40% – Акцентування5 27" xfId="294"/>
    <cellStyle name="40% – Акцентування5 28" xfId="295"/>
    <cellStyle name="40% – Акцентування5 29" xfId="296"/>
    <cellStyle name="40% – Акцентування5 3" xfId="297"/>
    <cellStyle name="40% – Акцентування5 30" xfId="298"/>
    <cellStyle name="40% – Акцентування5 31" xfId="299"/>
    <cellStyle name="40% – Акцентування5 32" xfId="300"/>
    <cellStyle name="40% – Акцентування5 33" xfId="301"/>
    <cellStyle name="40% – Акцентування5 34" xfId="302"/>
    <cellStyle name="40% – Акцентування5 4" xfId="303"/>
    <cellStyle name="40% – Акцентування5 5" xfId="304"/>
    <cellStyle name="40% – Акцентування5 6" xfId="305"/>
    <cellStyle name="40% – Акцентування5 7" xfId="306"/>
    <cellStyle name="40% – Акцентування5 8" xfId="307"/>
    <cellStyle name="40% – Акцентування5 9" xfId="308"/>
    <cellStyle name="40% – Акцентування6" xfId="309"/>
    <cellStyle name="40% – Акцентування6 10" xfId="310"/>
    <cellStyle name="40% – Акцентування6 11" xfId="311"/>
    <cellStyle name="40% – Акцентування6 12" xfId="312"/>
    <cellStyle name="40% – Акцентування6 13" xfId="313"/>
    <cellStyle name="40% – Акцентування6 14" xfId="314"/>
    <cellStyle name="40% – Акцентування6 15" xfId="315"/>
    <cellStyle name="40% – Акцентування6 16" xfId="316"/>
    <cellStyle name="40% – Акцентування6 17" xfId="317"/>
    <cellStyle name="40% – Акцентування6 18" xfId="318"/>
    <cellStyle name="40% – Акцентування6 19" xfId="319"/>
    <cellStyle name="40% – Акцентування6 2" xfId="320"/>
    <cellStyle name="40% – Акцентування6 20" xfId="321"/>
    <cellStyle name="40% – Акцентування6 21" xfId="322"/>
    <cellStyle name="40% – Акцентування6 22" xfId="323"/>
    <cellStyle name="40% – Акцентування6 23" xfId="324"/>
    <cellStyle name="40% – Акцентування6 24" xfId="325"/>
    <cellStyle name="40% – Акцентування6 25" xfId="326"/>
    <cellStyle name="40% – Акцентування6 26" xfId="327"/>
    <cellStyle name="40% – Акцентування6 27" xfId="328"/>
    <cellStyle name="40% – Акцентування6 28" xfId="329"/>
    <cellStyle name="40% – Акцентування6 29" xfId="330"/>
    <cellStyle name="40% – Акцентування6 3" xfId="331"/>
    <cellStyle name="40% – Акцентування6 30" xfId="332"/>
    <cellStyle name="40% – Акцентування6 31" xfId="333"/>
    <cellStyle name="40% – Акцентування6 32" xfId="334"/>
    <cellStyle name="40% – Акцентування6 33" xfId="335"/>
    <cellStyle name="40% – Акцентування6 34" xfId="336"/>
    <cellStyle name="40% – Акцентування6 4" xfId="337"/>
    <cellStyle name="40% – Акцентування6 5" xfId="338"/>
    <cellStyle name="40% – Акцентування6 6" xfId="339"/>
    <cellStyle name="40% – Акцентування6 7" xfId="340"/>
    <cellStyle name="40% – Акцентування6 8" xfId="341"/>
    <cellStyle name="40% – Акцентування6 9" xfId="342"/>
    <cellStyle name="60% – Акцентування1" xfId="343"/>
    <cellStyle name="60% – Акцентування1 10" xfId="344"/>
    <cellStyle name="60% – Акцентування1 11" xfId="345"/>
    <cellStyle name="60% – Акцентування1 12" xfId="346"/>
    <cellStyle name="60% – Акцентування1 13" xfId="347"/>
    <cellStyle name="60% – Акцентування1 14" xfId="348"/>
    <cellStyle name="60% – Акцентування1 15" xfId="349"/>
    <cellStyle name="60% – Акцентування1 16" xfId="350"/>
    <cellStyle name="60% – Акцентування1 17" xfId="351"/>
    <cellStyle name="60% – Акцентування1 18" xfId="352"/>
    <cellStyle name="60% – Акцентування1 19" xfId="353"/>
    <cellStyle name="60% – Акцентування1 2" xfId="354"/>
    <cellStyle name="60% – Акцентування1 20" xfId="355"/>
    <cellStyle name="60% – Акцентування1 21" xfId="356"/>
    <cellStyle name="60% – Акцентування1 22" xfId="357"/>
    <cellStyle name="60% – Акцентування1 23" xfId="358"/>
    <cellStyle name="60% – Акцентування1 24" xfId="359"/>
    <cellStyle name="60% – Акцентування1 25" xfId="360"/>
    <cellStyle name="60% – Акцентування1 26" xfId="361"/>
    <cellStyle name="60% – Акцентування1 27" xfId="362"/>
    <cellStyle name="60% – Акцентування1 28" xfId="363"/>
    <cellStyle name="60% – Акцентування1 29" xfId="364"/>
    <cellStyle name="60% – Акцентування1 3" xfId="365"/>
    <cellStyle name="60% – Акцентування1 30" xfId="366"/>
    <cellStyle name="60% – Акцентування1 31" xfId="367"/>
    <cellStyle name="60% – Акцентування1 32" xfId="368"/>
    <cellStyle name="60% – Акцентування1 33" xfId="369"/>
    <cellStyle name="60% – Акцентування1 34" xfId="370"/>
    <cellStyle name="60% – Акцентування1 4" xfId="371"/>
    <cellStyle name="60% – Акцентування1 5" xfId="372"/>
    <cellStyle name="60% – Акцентування1 6" xfId="373"/>
    <cellStyle name="60% – Акцентування1 7" xfId="374"/>
    <cellStyle name="60% – Акцентування1 8" xfId="375"/>
    <cellStyle name="60% – Акцентування1 9" xfId="376"/>
    <cellStyle name="60% – Акцентування2" xfId="377"/>
    <cellStyle name="60% – Акцентування2 10" xfId="378"/>
    <cellStyle name="60% – Акцентування2 11" xfId="379"/>
    <cellStyle name="60% – Акцентування2 12" xfId="380"/>
    <cellStyle name="60% – Акцентування2 13" xfId="381"/>
    <cellStyle name="60% – Акцентування2 14" xfId="382"/>
    <cellStyle name="60% – Акцентування2 15" xfId="383"/>
    <cellStyle name="60% – Акцентування2 16" xfId="384"/>
    <cellStyle name="60% – Акцентування2 17" xfId="385"/>
    <cellStyle name="60% – Акцентування2 18" xfId="386"/>
    <cellStyle name="60% – Акцентування2 19" xfId="387"/>
    <cellStyle name="60% – Акцентування2 2" xfId="388"/>
    <cellStyle name="60% – Акцентування2 20" xfId="389"/>
    <cellStyle name="60% – Акцентування2 21" xfId="390"/>
    <cellStyle name="60% – Акцентування2 22" xfId="391"/>
    <cellStyle name="60% – Акцентування2 23" xfId="392"/>
    <cellStyle name="60% – Акцентування2 24" xfId="393"/>
    <cellStyle name="60% – Акцентування2 25" xfId="394"/>
    <cellStyle name="60% – Акцентування2 26" xfId="395"/>
    <cellStyle name="60% – Акцентування2 27" xfId="396"/>
    <cellStyle name="60% – Акцентування2 28" xfId="397"/>
    <cellStyle name="60% – Акцентування2 29" xfId="398"/>
    <cellStyle name="60% – Акцентування2 3" xfId="399"/>
    <cellStyle name="60% – Акцентування2 30" xfId="400"/>
    <cellStyle name="60% – Акцентування2 31" xfId="401"/>
    <cellStyle name="60% – Акцентування2 32" xfId="402"/>
    <cellStyle name="60% – Акцентування2 33" xfId="403"/>
    <cellStyle name="60% – Акцентування2 34" xfId="404"/>
    <cellStyle name="60% – Акцентування2 4" xfId="405"/>
    <cellStyle name="60% – Акцентування2 5" xfId="406"/>
    <cellStyle name="60% – Акцентування2 6" xfId="407"/>
    <cellStyle name="60% – Акцентування2 7" xfId="408"/>
    <cellStyle name="60% – Акцентування2 8" xfId="409"/>
    <cellStyle name="60% – Акцентування2 9" xfId="410"/>
    <cellStyle name="60% – Акцентування3" xfId="411"/>
    <cellStyle name="60% – Акцентування3 10" xfId="412"/>
    <cellStyle name="60% – Акцентування3 11" xfId="413"/>
    <cellStyle name="60% – Акцентування3 12" xfId="414"/>
    <cellStyle name="60% – Акцентування3 13" xfId="415"/>
    <cellStyle name="60% – Акцентування3 14" xfId="416"/>
    <cellStyle name="60% – Акцентування3 15" xfId="417"/>
    <cellStyle name="60% – Акцентування3 16" xfId="418"/>
    <cellStyle name="60% – Акцентування3 17" xfId="419"/>
    <cellStyle name="60% – Акцентування3 18" xfId="420"/>
    <cellStyle name="60% – Акцентування3 19" xfId="421"/>
    <cellStyle name="60% – Акцентування3 2" xfId="422"/>
    <cellStyle name="60% – Акцентування3 20" xfId="423"/>
    <cellStyle name="60% – Акцентування3 21" xfId="424"/>
    <cellStyle name="60% – Акцентування3 22" xfId="425"/>
    <cellStyle name="60% – Акцентування3 23" xfId="426"/>
    <cellStyle name="60% – Акцентування3 24" xfId="427"/>
    <cellStyle name="60% – Акцентування3 25" xfId="428"/>
    <cellStyle name="60% – Акцентування3 26" xfId="429"/>
    <cellStyle name="60% – Акцентування3 27" xfId="430"/>
    <cellStyle name="60% – Акцентування3 28" xfId="431"/>
    <cellStyle name="60% – Акцентування3 29" xfId="432"/>
    <cellStyle name="60% – Акцентування3 3" xfId="433"/>
    <cellStyle name="60% – Акцентування3 30" xfId="434"/>
    <cellStyle name="60% – Акцентування3 31" xfId="435"/>
    <cellStyle name="60% – Акцентування3 32" xfId="436"/>
    <cellStyle name="60% – Акцентування3 33" xfId="437"/>
    <cellStyle name="60% – Акцентування3 34" xfId="438"/>
    <cellStyle name="60% – Акцентування3 4" xfId="439"/>
    <cellStyle name="60% – Акцентування3 5" xfId="440"/>
    <cellStyle name="60% – Акцентування3 6" xfId="441"/>
    <cellStyle name="60% – Акцентування3 7" xfId="442"/>
    <cellStyle name="60% – Акцентування3 8" xfId="443"/>
    <cellStyle name="60% – Акцентування3 9" xfId="444"/>
    <cellStyle name="60% – Акцентування4" xfId="445"/>
    <cellStyle name="60% – Акцентування4 10" xfId="446"/>
    <cellStyle name="60% – Акцентування4 11" xfId="447"/>
    <cellStyle name="60% – Акцентування4 12" xfId="448"/>
    <cellStyle name="60% – Акцентування4 13" xfId="449"/>
    <cellStyle name="60% – Акцентування4 14" xfId="450"/>
    <cellStyle name="60% – Акцентування4 15" xfId="451"/>
    <cellStyle name="60% – Акцентування4 16" xfId="452"/>
    <cellStyle name="60% – Акцентування4 17" xfId="453"/>
    <cellStyle name="60% – Акцентування4 18" xfId="454"/>
    <cellStyle name="60% – Акцентування4 19" xfId="455"/>
    <cellStyle name="60% – Акцентування4 2" xfId="456"/>
    <cellStyle name="60% – Акцентування4 20" xfId="457"/>
    <cellStyle name="60% – Акцентування4 21" xfId="458"/>
    <cellStyle name="60% – Акцентування4 22" xfId="459"/>
    <cellStyle name="60% – Акцентування4 23" xfId="460"/>
    <cellStyle name="60% – Акцентування4 24" xfId="461"/>
    <cellStyle name="60% – Акцентування4 25" xfId="462"/>
    <cellStyle name="60% – Акцентування4 26" xfId="463"/>
    <cellStyle name="60% – Акцентування4 27" xfId="464"/>
    <cellStyle name="60% – Акцентування4 28" xfId="465"/>
    <cellStyle name="60% – Акцентування4 29" xfId="466"/>
    <cellStyle name="60% – Акцентування4 3" xfId="467"/>
    <cellStyle name="60% – Акцентування4 30" xfId="468"/>
    <cellStyle name="60% – Акцентування4 31" xfId="469"/>
    <cellStyle name="60% – Акцентування4 32" xfId="470"/>
    <cellStyle name="60% – Акцентування4 33" xfId="471"/>
    <cellStyle name="60% – Акцентування4 34" xfId="472"/>
    <cellStyle name="60% – Акцентування4 4" xfId="473"/>
    <cellStyle name="60% – Акцентування4 5" xfId="474"/>
    <cellStyle name="60% – Акцентування4 6" xfId="475"/>
    <cellStyle name="60% – Акцентування4 7" xfId="476"/>
    <cellStyle name="60% – Акцентування4 8" xfId="477"/>
    <cellStyle name="60% – Акцентування4 9" xfId="478"/>
    <cellStyle name="60% – Акцентування5" xfId="479"/>
    <cellStyle name="60% – Акцентування5 10" xfId="480"/>
    <cellStyle name="60% – Акцентування5 11" xfId="481"/>
    <cellStyle name="60% – Акцентування5 12" xfId="482"/>
    <cellStyle name="60% – Акцентування5 13" xfId="483"/>
    <cellStyle name="60% – Акцентування5 14" xfId="484"/>
    <cellStyle name="60% – Акцентування5 15" xfId="485"/>
    <cellStyle name="60% – Акцентування5 16" xfId="486"/>
    <cellStyle name="60% – Акцентування5 17" xfId="487"/>
    <cellStyle name="60% – Акцентування5 18" xfId="488"/>
    <cellStyle name="60% – Акцентування5 19" xfId="489"/>
    <cellStyle name="60% – Акцентування5 2" xfId="490"/>
    <cellStyle name="60% – Акцентування5 20" xfId="491"/>
    <cellStyle name="60% – Акцентування5 21" xfId="492"/>
    <cellStyle name="60% – Акцентування5 22" xfId="493"/>
    <cellStyle name="60% – Акцентування5 23" xfId="494"/>
    <cellStyle name="60% – Акцентування5 24" xfId="495"/>
    <cellStyle name="60% – Акцентування5 25" xfId="496"/>
    <cellStyle name="60% – Акцентування5 26" xfId="497"/>
    <cellStyle name="60% – Акцентування5 27" xfId="498"/>
    <cellStyle name="60% – Акцентування5 28" xfId="499"/>
    <cellStyle name="60% – Акцентування5 29" xfId="500"/>
    <cellStyle name="60% – Акцентування5 3" xfId="501"/>
    <cellStyle name="60% – Акцентування5 30" xfId="502"/>
    <cellStyle name="60% – Акцентування5 31" xfId="503"/>
    <cellStyle name="60% – Акцентування5 32" xfId="504"/>
    <cellStyle name="60% – Акцентування5 33" xfId="505"/>
    <cellStyle name="60% – Акцентування5 34" xfId="506"/>
    <cellStyle name="60% – Акцентування5 4" xfId="507"/>
    <cellStyle name="60% – Акцентування5 5" xfId="508"/>
    <cellStyle name="60% – Акцентування5 6" xfId="509"/>
    <cellStyle name="60% – Акцентування5 7" xfId="510"/>
    <cellStyle name="60% – Акцентування5 8" xfId="511"/>
    <cellStyle name="60% – Акцентування5 9" xfId="512"/>
    <cellStyle name="60% – Акцентування6" xfId="513"/>
    <cellStyle name="60% – Акцентування6 10" xfId="514"/>
    <cellStyle name="60% – Акцентування6 11" xfId="515"/>
    <cellStyle name="60% – Акцентування6 12" xfId="516"/>
    <cellStyle name="60% – Акцентування6 13" xfId="517"/>
    <cellStyle name="60% – Акцентування6 14" xfId="518"/>
    <cellStyle name="60% – Акцентування6 15" xfId="519"/>
    <cellStyle name="60% – Акцентування6 16" xfId="520"/>
    <cellStyle name="60% – Акцентування6 17" xfId="521"/>
    <cellStyle name="60% – Акцентування6 18" xfId="522"/>
    <cellStyle name="60% – Акцентування6 19" xfId="523"/>
    <cellStyle name="60% – Акцентування6 2" xfId="524"/>
    <cellStyle name="60% – Акцентування6 20" xfId="525"/>
    <cellStyle name="60% – Акцентування6 21" xfId="526"/>
    <cellStyle name="60% – Акцентування6 22" xfId="527"/>
    <cellStyle name="60% – Акцентування6 23" xfId="528"/>
    <cellStyle name="60% – Акцентування6 24" xfId="529"/>
    <cellStyle name="60% – Акцентування6 25" xfId="530"/>
    <cellStyle name="60% – Акцентування6 26" xfId="531"/>
    <cellStyle name="60% – Акцентування6 27" xfId="532"/>
    <cellStyle name="60% – Акцентування6 28" xfId="533"/>
    <cellStyle name="60% – Акцентування6 29" xfId="534"/>
    <cellStyle name="60% – Акцентування6 3" xfId="535"/>
    <cellStyle name="60% – Акцентування6 30" xfId="536"/>
    <cellStyle name="60% – Акцентування6 31" xfId="537"/>
    <cellStyle name="60% – Акцентування6 32" xfId="538"/>
    <cellStyle name="60% – Акцентування6 33" xfId="539"/>
    <cellStyle name="60% – Акцентування6 34" xfId="540"/>
    <cellStyle name="60% – Акцентування6 4" xfId="541"/>
    <cellStyle name="60% – Акцентування6 5" xfId="542"/>
    <cellStyle name="60% – Акцентування6 6" xfId="543"/>
    <cellStyle name="60% – Акцентування6 7" xfId="544"/>
    <cellStyle name="60% – Акцентування6 8" xfId="545"/>
    <cellStyle name="60% – Акцентування6 9" xfId="546"/>
    <cellStyle name="Normal_meresha_07" xfId="547"/>
    <cellStyle name="Акцент1" xfId="548" builtinId="29" customBuiltin="1"/>
    <cellStyle name="Акцент2" xfId="549" builtinId="33" customBuiltin="1"/>
    <cellStyle name="Акцент3" xfId="550" builtinId="37" customBuiltin="1"/>
    <cellStyle name="Акцент4" xfId="551" builtinId="41" customBuiltin="1"/>
    <cellStyle name="Акцент5" xfId="552" builtinId="45" customBuiltin="1"/>
    <cellStyle name="Акцент6" xfId="553" builtinId="49" customBuiltin="1"/>
    <cellStyle name="Акцентування1" xfId="554"/>
    <cellStyle name="Акцентування1 10" xfId="555"/>
    <cellStyle name="Акцентування1 11" xfId="556"/>
    <cellStyle name="Акцентування1 12" xfId="557"/>
    <cellStyle name="Акцентування1 13" xfId="558"/>
    <cellStyle name="Акцентування1 14" xfId="559"/>
    <cellStyle name="Акцентування1 15" xfId="560"/>
    <cellStyle name="Акцентування1 16" xfId="561"/>
    <cellStyle name="Акцентування1 17" xfId="562"/>
    <cellStyle name="Акцентування1 18" xfId="563"/>
    <cellStyle name="Акцентування1 19" xfId="564"/>
    <cellStyle name="Акцентування1 2" xfId="565"/>
    <cellStyle name="Акцентування1 20" xfId="566"/>
    <cellStyle name="Акцентування1 21" xfId="567"/>
    <cellStyle name="Акцентування1 22" xfId="568"/>
    <cellStyle name="Акцентування1 23" xfId="569"/>
    <cellStyle name="Акцентування1 24" xfId="570"/>
    <cellStyle name="Акцентування1 25" xfId="571"/>
    <cellStyle name="Акцентування1 26" xfId="572"/>
    <cellStyle name="Акцентування1 27" xfId="573"/>
    <cellStyle name="Акцентування1 28" xfId="574"/>
    <cellStyle name="Акцентування1 29" xfId="575"/>
    <cellStyle name="Акцентування1 3" xfId="576"/>
    <cellStyle name="Акцентування1 30" xfId="577"/>
    <cellStyle name="Акцентування1 31" xfId="578"/>
    <cellStyle name="Акцентування1 32" xfId="579"/>
    <cellStyle name="Акцентування1 33" xfId="580"/>
    <cellStyle name="Акцентування1 34" xfId="581"/>
    <cellStyle name="Акцентування1 4" xfId="582"/>
    <cellStyle name="Акцентування1 5" xfId="583"/>
    <cellStyle name="Акцентування1 6" xfId="584"/>
    <cellStyle name="Акцентування1 7" xfId="585"/>
    <cellStyle name="Акцентування1 8" xfId="586"/>
    <cellStyle name="Акцентування1 9" xfId="587"/>
    <cellStyle name="Акцентування2" xfId="588"/>
    <cellStyle name="Акцентування2 10" xfId="589"/>
    <cellStyle name="Акцентування2 11" xfId="590"/>
    <cellStyle name="Акцентування2 12" xfId="591"/>
    <cellStyle name="Акцентування2 13" xfId="592"/>
    <cellStyle name="Акцентування2 14" xfId="593"/>
    <cellStyle name="Акцентування2 15" xfId="594"/>
    <cellStyle name="Акцентування2 16" xfId="595"/>
    <cellStyle name="Акцентування2 17" xfId="596"/>
    <cellStyle name="Акцентування2 18" xfId="597"/>
    <cellStyle name="Акцентування2 19" xfId="598"/>
    <cellStyle name="Акцентування2 2" xfId="599"/>
    <cellStyle name="Акцентування2 20" xfId="600"/>
    <cellStyle name="Акцентування2 21" xfId="601"/>
    <cellStyle name="Акцентування2 22" xfId="602"/>
    <cellStyle name="Акцентування2 23" xfId="603"/>
    <cellStyle name="Акцентування2 24" xfId="604"/>
    <cellStyle name="Акцентування2 25" xfId="605"/>
    <cellStyle name="Акцентування2 26" xfId="606"/>
    <cellStyle name="Акцентування2 27" xfId="607"/>
    <cellStyle name="Акцентування2 28" xfId="608"/>
    <cellStyle name="Акцентування2 29" xfId="609"/>
    <cellStyle name="Акцентування2 3" xfId="610"/>
    <cellStyle name="Акцентування2 30" xfId="611"/>
    <cellStyle name="Акцентування2 31" xfId="612"/>
    <cellStyle name="Акцентування2 32" xfId="613"/>
    <cellStyle name="Акцентування2 33" xfId="614"/>
    <cellStyle name="Акцентування2 34" xfId="615"/>
    <cellStyle name="Акцентування2 4" xfId="616"/>
    <cellStyle name="Акцентування2 5" xfId="617"/>
    <cellStyle name="Акцентування2 6" xfId="618"/>
    <cellStyle name="Акцентування2 7" xfId="619"/>
    <cellStyle name="Акцентування2 8" xfId="620"/>
    <cellStyle name="Акцентування2 9" xfId="621"/>
    <cellStyle name="Акцентування3" xfId="622"/>
    <cellStyle name="Акцентування3 10" xfId="623"/>
    <cellStyle name="Акцентування3 11" xfId="624"/>
    <cellStyle name="Акцентування3 12" xfId="625"/>
    <cellStyle name="Акцентування3 13" xfId="626"/>
    <cellStyle name="Акцентування3 14" xfId="627"/>
    <cellStyle name="Акцентування3 15" xfId="628"/>
    <cellStyle name="Акцентування3 16" xfId="629"/>
    <cellStyle name="Акцентування3 17" xfId="630"/>
    <cellStyle name="Акцентування3 18" xfId="631"/>
    <cellStyle name="Акцентування3 19" xfId="632"/>
    <cellStyle name="Акцентування3 2" xfId="633"/>
    <cellStyle name="Акцентування3 20" xfId="634"/>
    <cellStyle name="Акцентування3 21" xfId="635"/>
    <cellStyle name="Акцентування3 22" xfId="636"/>
    <cellStyle name="Акцентування3 23" xfId="637"/>
    <cellStyle name="Акцентування3 24" xfId="638"/>
    <cellStyle name="Акцентування3 25" xfId="639"/>
    <cellStyle name="Акцентування3 26" xfId="640"/>
    <cellStyle name="Акцентування3 27" xfId="641"/>
    <cellStyle name="Акцентування3 28" xfId="642"/>
    <cellStyle name="Акцентування3 29" xfId="643"/>
    <cellStyle name="Акцентування3 3" xfId="644"/>
    <cellStyle name="Акцентування3 30" xfId="645"/>
    <cellStyle name="Акцентування3 31" xfId="646"/>
    <cellStyle name="Акцентування3 32" xfId="647"/>
    <cellStyle name="Акцентування3 33" xfId="648"/>
    <cellStyle name="Акцентування3 34" xfId="649"/>
    <cellStyle name="Акцентування3 4" xfId="650"/>
    <cellStyle name="Акцентування3 5" xfId="651"/>
    <cellStyle name="Акцентування3 6" xfId="652"/>
    <cellStyle name="Акцентування3 7" xfId="653"/>
    <cellStyle name="Акцентування3 8" xfId="654"/>
    <cellStyle name="Акцентування3 9" xfId="655"/>
    <cellStyle name="Акцентування4" xfId="656"/>
    <cellStyle name="Акцентування4 10" xfId="657"/>
    <cellStyle name="Акцентування4 11" xfId="658"/>
    <cellStyle name="Акцентування4 12" xfId="659"/>
    <cellStyle name="Акцентування4 13" xfId="660"/>
    <cellStyle name="Акцентування4 14" xfId="661"/>
    <cellStyle name="Акцентування4 15" xfId="662"/>
    <cellStyle name="Акцентування4 16" xfId="663"/>
    <cellStyle name="Акцентування4 17" xfId="664"/>
    <cellStyle name="Акцентування4 18" xfId="665"/>
    <cellStyle name="Акцентування4 19" xfId="666"/>
    <cellStyle name="Акцентування4 2" xfId="667"/>
    <cellStyle name="Акцентування4 20" xfId="668"/>
    <cellStyle name="Акцентування4 21" xfId="669"/>
    <cellStyle name="Акцентування4 22" xfId="670"/>
    <cellStyle name="Акцентування4 23" xfId="671"/>
    <cellStyle name="Акцентування4 24" xfId="672"/>
    <cellStyle name="Акцентування4 25" xfId="673"/>
    <cellStyle name="Акцентування4 26" xfId="674"/>
    <cellStyle name="Акцентування4 27" xfId="675"/>
    <cellStyle name="Акцентування4 28" xfId="676"/>
    <cellStyle name="Акцентування4 29" xfId="677"/>
    <cellStyle name="Акцентування4 3" xfId="678"/>
    <cellStyle name="Акцентування4 30" xfId="679"/>
    <cellStyle name="Акцентування4 31" xfId="680"/>
    <cellStyle name="Акцентування4 32" xfId="681"/>
    <cellStyle name="Акцентування4 33" xfId="682"/>
    <cellStyle name="Акцентування4 34" xfId="683"/>
    <cellStyle name="Акцентування4 4" xfId="684"/>
    <cellStyle name="Акцентування4 5" xfId="685"/>
    <cellStyle name="Акцентування4 6" xfId="686"/>
    <cellStyle name="Акцентування4 7" xfId="687"/>
    <cellStyle name="Акцентування4 8" xfId="688"/>
    <cellStyle name="Акцентування4 9" xfId="689"/>
    <cellStyle name="Акцентування5" xfId="690"/>
    <cellStyle name="Акцентування6" xfId="691"/>
    <cellStyle name="Акцентування6 10" xfId="692"/>
    <cellStyle name="Акцентування6 11" xfId="693"/>
    <cellStyle name="Акцентування6 12" xfId="694"/>
    <cellStyle name="Акцентування6 13" xfId="695"/>
    <cellStyle name="Акцентування6 14" xfId="696"/>
    <cellStyle name="Акцентування6 15" xfId="697"/>
    <cellStyle name="Акцентування6 16" xfId="698"/>
    <cellStyle name="Акцентування6 17" xfId="699"/>
    <cellStyle name="Акцентування6 18" xfId="700"/>
    <cellStyle name="Акцентування6 19" xfId="701"/>
    <cellStyle name="Акцентування6 2" xfId="702"/>
    <cellStyle name="Акцентування6 20" xfId="703"/>
    <cellStyle name="Акцентування6 21" xfId="704"/>
    <cellStyle name="Акцентування6 22" xfId="705"/>
    <cellStyle name="Акцентування6 23" xfId="706"/>
    <cellStyle name="Акцентування6 24" xfId="707"/>
    <cellStyle name="Акцентування6 25" xfId="708"/>
    <cellStyle name="Акцентування6 26" xfId="709"/>
    <cellStyle name="Акцентування6 27" xfId="710"/>
    <cellStyle name="Акцентування6 28" xfId="711"/>
    <cellStyle name="Акцентування6 29" xfId="712"/>
    <cellStyle name="Акцентування6 3" xfId="713"/>
    <cellStyle name="Акцентування6 30" xfId="714"/>
    <cellStyle name="Акцентування6 31" xfId="715"/>
    <cellStyle name="Акцентування6 32" xfId="716"/>
    <cellStyle name="Акцентування6 33" xfId="717"/>
    <cellStyle name="Акцентування6 34" xfId="718"/>
    <cellStyle name="Акцентування6 4" xfId="719"/>
    <cellStyle name="Акцентування6 5" xfId="720"/>
    <cellStyle name="Акцентування6 6" xfId="721"/>
    <cellStyle name="Акцентування6 7" xfId="722"/>
    <cellStyle name="Акцентування6 8" xfId="723"/>
    <cellStyle name="Акцентування6 9" xfId="724"/>
    <cellStyle name="Ввід" xfId="725"/>
    <cellStyle name="Ввід 10" xfId="726"/>
    <cellStyle name="Ввід 11" xfId="727"/>
    <cellStyle name="Ввід 12" xfId="728"/>
    <cellStyle name="Ввід 13" xfId="729"/>
    <cellStyle name="Ввід 14" xfId="730"/>
    <cellStyle name="Ввід 15" xfId="731"/>
    <cellStyle name="Ввід 16" xfId="732"/>
    <cellStyle name="Ввід 17" xfId="733"/>
    <cellStyle name="Ввід 18" xfId="734"/>
    <cellStyle name="Ввід 19" xfId="735"/>
    <cellStyle name="Ввід 2" xfId="736"/>
    <cellStyle name="Ввід 20" xfId="737"/>
    <cellStyle name="Ввід 21" xfId="738"/>
    <cellStyle name="Ввід 22" xfId="739"/>
    <cellStyle name="Ввід 23" xfId="740"/>
    <cellStyle name="Ввід 24" xfId="741"/>
    <cellStyle name="Ввід 25" xfId="742"/>
    <cellStyle name="Ввід 26" xfId="743"/>
    <cellStyle name="Ввід 27" xfId="744"/>
    <cellStyle name="Ввід 28" xfId="745"/>
    <cellStyle name="Ввід 29" xfId="746"/>
    <cellStyle name="Ввід 3" xfId="747"/>
    <cellStyle name="Ввід 30" xfId="748"/>
    <cellStyle name="Ввід 31" xfId="749"/>
    <cellStyle name="Ввід 32" xfId="750"/>
    <cellStyle name="Ввід 33" xfId="751"/>
    <cellStyle name="Ввід 34" xfId="752"/>
    <cellStyle name="Ввід 4" xfId="753"/>
    <cellStyle name="Ввід 5" xfId="754"/>
    <cellStyle name="Ввід 6" xfId="755"/>
    <cellStyle name="Ввід 7" xfId="756"/>
    <cellStyle name="Ввід 8" xfId="757"/>
    <cellStyle name="Ввід 9" xfId="758"/>
    <cellStyle name="Ввод " xfId="759" builtinId="20" customBuiltin="1"/>
    <cellStyle name="Вывод" xfId="760" builtinId="21" customBuiltin="1"/>
    <cellStyle name="Вычисление" xfId="761" builtinId="22" customBuiltin="1"/>
    <cellStyle name="Добре" xfId="762"/>
    <cellStyle name="Добре 10" xfId="763"/>
    <cellStyle name="Добре 11" xfId="764"/>
    <cellStyle name="Добре 12" xfId="765"/>
    <cellStyle name="Добре 13" xfId="766"/>
    <cellStyle name="Добре 14" xfId="767"/>
    <cellStyle name="Добре 15" xfId="768"/>
    <cellStyle name="Добре 16" xfId="769"/>
    <cellStyle name="Добре 17" xfId="770"/>
    <cellStyle name="Добре 18" xfId="771"/>
    <cellStyle name="Добре 19" xfId="772"/>
    <cellStyle name="Добре 2" xfId="773"/>
    <cellStyle name="Добре 20" xfId="774"/>
    <cellStyle name="Добре 21" xfId="775"/>
    <cellStyle name="Добре 22" xfId="776"/>
    <cellStyle name="Добре 23" xfId="777"/>
    <cellStyle name="Добре 24" xfId="778"/>
    <cellStyle name="Добре 25" xfId="779"/>
    <cellStyle name="Добре 26" xfId="780"/>
    <cellStyle name="Добре 27" xfId="781"/>
    <cellStyle name="Добре 28" xfId="782"/>
    <cellStyle name="Добре 29" xfId="783"/>
    <cellStyle name="Добре 3" xfId="784"/>
    <cellStyle name="Добре 30" xfId="785"/>
    <cellStyle name="Добре 31" xfId="786"/>
    <cellStyle name="Добре 32" xfId="787"/>
    <cellStyle name="Добре 33" xfId="788"/>
    <cellStyle name="Добре 34" xfId="789"/>
    <cellStyle name="Добре 4" xfId="790"/>
    <cellStyle name="Добре 5" xfId="791"/>
    <cellStyle name="Добре 6" xfId="792"/>
    <cellStyle name="Добре 7" xfId="793"/>
    <cellStyle name="Добре 8" xfId="794"/>
    <cellStyle name="Добре 9" xfId="795"/>
    <cellStyle name="Заголовок 1" xfId="796" builtinId="16" customBuiltin="1"/>
    <cellStyle name="Заголовок 1 2" xfId="797"/>
    <cellStyle name="Заголовок 2" xfId="798" builtinId="17" customBuiltin="1"/>
    <cellStyle name="Заголовок 2 2" xfId="799"/>
    <cellStyle name="Заголовок 3" xfId="800" builtinId="18" customBuiltin="1"/>
    <cellStyle name="Заголовок 3 2" xfId="801"/>
    <cellStyle name="Заголовок 4" xfId="802" builtinId="19" customBuiltin="1"/>
    <cellStyle name="Заголовок 4 2" xfId="803"/>
    <cellStyle name="Звичайний 10" xfId="804"/>
    <cellStyle name="Звичайний 11" xfId="805"/>
    <cellStyle name="Звичайний 12" xfId="806"/>
    <cellStyle name="Звичайний 13" xfId="807"/>
    <cellStyle name="Звичайний 14" xfId="808"/>
    <cellStyle name="Звичайний 15" xfId="809"/>
    <cellStyle name="Звичайний 16" xfId="810"/>
    <cellStyle name="Звичайний 17" xfId="811"/>
    <cellStyle name="Звичайний 18" xfId="812"/>
    <cellStyle name="Звичайний 19" xfId="813"/>
    <cellStyle name="Звичайний 2" xfId="814"/>
    <cellStyle name="Звичайний 2 10" xfId="815"/>
    <cellStyle name="Звичайний 2 11" xfId="816"/>
    <cellStyle name="Звичайний 2 12" xfId="817"/>
    <cellStyle name="Звичайний 2 13" xfId="818"/>
    <cellStyle name="Звичайний 2 14" xfId="819"/>
    <cellStyle name="Звичайний 2 15" xfId="820"/>
    <cellStyle name="Звичайний 2 16" xfId="821"/>
    <cellStyle name="Звичайний 2 17" xfId="822"/>
    <cellStyle name="Звичайний 2 18" xfId="823"/>
    <cellStyle name="Звичайний 2 19" xfId="824"/>
    <cellStyle name="Звичайний 2 2" xfId="825"/>
    <cellStyle name="Звичайний 2 20" xfId="826"/>
    <cellStyle name="Звичайний 2 21" xfId="827"/>
    <cellStyle name="Звичайний 2 22" xfId="828"/>
    <cellStyle name="Звичайний 2 23" xfId="829"/>
    <cellStyle name="Звичайний 2 24" xfId="830"/>
    <cellStyle name="Звичайний 2 25" xfId="831"/>
    <cellStyle name="Звичайний 2 26" xfId="832"/>
    <cellStyle name="Звичайний 2 27" xfId="833"/>
    <cellStyle name="Звичайний 2 28" xfId="834"/>
    <cellStyle name="Звичайний 2 29" xfId="835"/>
    <cellStyle name="Звичайний 2 3" xfId="836"/>
    <cellStyle name="Звичайний 2 30" xfId="837"/>
    <cellStyle name="Звичайний 2 31" xfId="838"/>
    <cellStyle name="Звичайний 2 32" xfId="839"/>
    <cellStyle name="Звичайний 2 33" xfId="840"/>
    <cellStyle name="Звичайний 2 34" xfId="841"/>
    <cellStyle name="Звичайний 2 4" xfId="842"/>
    <cellStyle name="Звичайний 2 5" xfId="843"/>
    <cellStyle name="Звичайний 2 6" xfId="844"/>
    <cellStyle name="Звичайний 2 7" xfId="845"/>
    <cellStyle name="Звичайний 2 8" xfId="846"/>
    <cellStyle name="Звичайний 2 9" xfId="847"/>
    <cellStyle name="Звичайний 20" xfId="848"/>
    <cellStyle name="Звичайний 3" xfId="849"/>
    <cellStyle name="Звичайний 4" xfId="850"/>
    <cellStyle name="Звичайний 5" xfId="851"/>
    <cellStyle name="Звичайний 6" xfId="852"/>
    <cellStyle name="Звичайний 7" xfId="853"/>
    <cellStyle name="Звичайний 8" xfId="854"/>
    <cellStyle name="Звичайний 9" xfId="855"/>
    <cellStyle name="Звичайний_Додаток _ 3 зм_ни 4575" xfId="856"/>
    <cellStyle name="Зв'язана клітинка" xfId="857"/>
    <cellStyle name="Зв'язана клітинка 10" xfId="858"/>
    <cellStyle name="Зв'язана клітинка 11" xfId="859"/>
    <cellStyle name="Зв'язана клітинка 12" xfId="860"/>
    <cellStyle name="Зв'язана клітинка 13" xfId="861"/>
    <cellStyle name="Зв'язана клітинка 14" xfId="862"/>
    <cellStyle name="Зв'язана клітинка 15" xfId="863"/>
    <cellStyle name="Зв'язана клітинка 16" xfId="864"/>
    <cellStyle name="Зв'язана клітинка 17" xfId="865"/>
    <cellStyle name="Зв'язана клітинка 18" xfId="866"/>
    <cellStyle name="Зв'язана клітинка 19" xfId="867"/>
    <cellStyle name="Зв'язана клітинка 2" xfId="868"/>
    <cellStyle name="Зв'язана клітинка 20" xfId="869"/>
    <cellStyle name="Зв'язана клітинка 21" xfId="870"/>
    <cellStyle name="Зв'язана клітинка 22" xfId="871"/>
    <cellStyle name="Зв'язана клітинка 23" xfId="872"/>
    <cellStyle name="Зв'язана клітинка 24" xfId="873"/>
    <cellStyle name="Зв'язана клітинка 25" xfId="874"/>
    <cellStyle name="Зв'язана клітинка 26" xfId="875"/>
    <cellStyle name="Зв'язана клітинка 27" xfId="876"/>
    <cellStyle name="Зв'язана клітинка 28" xfId="877"/>
    <cellStyle name="Зв'язана клітинка 29" xfId="878"/>
    <cellStyle name="Зв'язана клітинка 3" xfId="879"/>
    <cellStyle name="Зв'язана клітинка 30" xfId="880"/>
    <cellStyle name="Зв'язана клітинка 31" xfId="881"/>
    <cellStyle name="Зв'язана клітинка 32" xfId="882"/>
    <cellStyle name="Зв'язана клітинка 33" xfId="883"/>
    <cellStyle name="Зв'язана клітинка 34" xfId="884"/>
    <cellStyle name="Зв'язана клітинка 4" xfId="885"/>
    <cellStyle name="Зв'язана клітинка 5" xfId="886"/>
    <cellStyle name="Зв'язана клітинка 6" xfId="887"/>
    <cellStyle name="Зв'язана клітинка 7" xfId="888"/>
    <cellStyle name="Зв'язана клітинка 8" xfId="889"/>
    <cellStyle name="Зв'язана клітинка 9" xfId="890"/>
    <cellStyle name="Итог" xfId="891" builtinId="25" customBuiltin="1"/>
    <cellStyle name="Контрольна клітинка" xfId="892"/>
    <cellStyle name="Контрольная ячейка" xfId="893" builtinId="23" customBuiltin="1"/>
    <cellStyle name="Назва" xfId="894"/>
    <cellStyle name="Назва 10" xfId="895"/>
    <cellStyle name="Назва 11" xfId="896"/>
    <cellStyle name="Назва 12" xfId="897"/>
    <cellStyle name="Назва 13" xfId="898"/>
    <cellStyle name="Назва 14" xfId="899"/>
    <cellStyle name="Назва 15" xfId="900"/>
    <cellStyle name="Назва 16" xfId="901"/>
    <cellStyle name="Назва 17" xfId="902"/>
    <cellStyle name="Назва 18" xfId="903"/>
    <cellStyle name="Назва 19" xfId="904"/>
    <cellStyle name="Назва 2" xfId="905"/>
    <cellStyle name="Назва 20" xfId="906"/>
    <cellStyle name="Назва 21" xfId="907"/>
    <cellStyle name="Назва 22" xfId="908"/>
    <cellStyle name="Назва 23" xfId="909"/>
    <cellStyle name="Назва 24" xfId="910"/>
    <cellStyle name="Назва 25" xfId="911"/>
    <cellStyle name="Назва 26" xfId="912"/>
    <cellStyle name="Назва 27" xfId="913"/>
    <cellStyle name="Назва 28" xfId="914"/>
    <cellStyle name="Назва 29" xfId="915"/>
    <cellStyle name="Назва 3" xfId="916"/>
    <cellStyle name="Назва 30" xfId="917"/>
    <cellStyle name="Назва 31" xfId="918"/>
    <cellStyle name="Назва 32" xfId="919"/>
    <cellStyle name="Назва 33" xfId="920"/>
    <cellStyle name="Назва 34" xfId="921"/>
    <cellStyle name="Назва 4" xfId="922"/>
    <cellStyle name="Назва 5" xfId="923"/>
    <cellStyle name="Назва 6" xfId="924"/>
    <cellStyle name="Назва 7" xfId="925"/>
    <cellStyle name="Назва 8" xfId="926"/>
    <cellStyle name="Назва 9" xfId="927"/>
    <cellStyle name="Название" xfId="928" builtinId="15" customBuiltin="1"/>
    <cellStyle name="Нейтральный" xfId="929" builtinId="28" customBuiltin="1"/>
    <cellStyle name="Обчислення" xfId="930"/>
    <cellStyle name="Обчислення 10" xfId="931"/>
    <cellStyle name="Обчислення 11" xfId="932"/>
    <cellStyle name="Обчислення 12" xfId="933"/>
    <cellStyle name="Обчислення 13" xfId="934"/>
    <cellStyle name="Обчислення 14" xfId="935"/>
    <cellStyle name="Обчислення 15" xfId="936"/>
    <cellStyle name="Обчислення 16" xfId="937"/>
    <cellStyle name="Обчислення 17" xfId="938"/>
    <cellStyle name="Обчислення 18" xfId="939"/>
    <cellStyle name="Обчислення 19" xfId="940"/>
    <cellStyle name="Обчислення 2" xfId="941"/>
    <cellStyle name="Обчислення 20" xfId="942"/>
    <cellStyle name="Обчислення 21" xfId="943"/>
    <cellStyle name="Обчислення 22" xfId="944"/>
    <cellStyle name="Обчислення 23" xfId="945"/>
    <cellStyle name="Обчислення 24" xfId="946"/>
    <cellStyle name="Обчислення 25" xfId="947"/>
    <cellStyle name="Обчислення 26" xfId="948"/>
    <cellStyle name="Обчислення 27" xfId="949"/>
    <cellStyle name="Обчислення 28" xfId="950"/>
    <cellStyle name="Обчислення 29" xfId="951"/>
    <cellStyle name="Обчислення 3" xfId="952"/>
    <cellStyle name="Обчислення 30" xfId="953"/>
    <cellStyle name="Обчислення 31" xfId="954"/>
    <cellStyle name="Обчислення 32" xfId="955"/>
    <cellStyle name="Обчислення 33" xfId="956"/>
    <cellStyle name="Обчислення 34" xfId="957"/>
    <cellStyle name="Обчислення 4" xfId="958"/>
    <cellStyle name="Обчислення 5" xfId="959"/>
    <cellStyle name="Обчислення 6" xfId="960"/>
    <cellStyle name="Обчислення 7" xfId="961"/>
    <cellStyle name="Обчислення 8" xfId="962"/>
    <cellStyle name="Обчислення 9" xfId="963"/>
    <cellStyle name="Обычный" xfId="0" builtinId="0"/>
    <cellStyle name="Обычный 2" xfId="964"/>
    <cellStyle name="Обычный 2 10" xfId="965"/>
    <cellStyle name="Обычный 2 11" xfId="966"/>
    <cellStyle name="Обычный 2 12" xfId="967"/>
    <cellStyle name="Обычный 2 13" xfId="968"/>
    <cellStyle name="Обычный 2 14" xfId="969"/>
    <cellStyle name="Обычный 2 15" xfId="970"/>
    <cellStyle name="Обычный 2 16" xfId="971"/>
    <cellStyle name="Обычный 2 17" xfId="972"/>
    <cellStyle name="Обычный 2 18" xfId="973"/>
    <cellStyle name="Обычный 2 19" xfId="974"/>
    <cellStyle name="Обычный 2 2" xfId="975"/>
    <cellStyle name="Обычный 2 20" xfId="976"/>
    <cellStyle name="Обычный 2 21" xfId="977"/>
    <cellStyle name="Обычный 2 22" xfId="978"/>
    <cellStyle name="Обычный 2 23" xfId="979"/>
    <cellStyle name="Обычный 2 24" xfId="980"/>
    <cellStyle name="Обычный 2 25" xfId="981"/>
    <cellStyle name="Обычный 2 26" xfId="982"/>
    <cellStyle name="Обычный 2 27" xfId="983"/>
    <cellStyle name="Обычный 2 28" xfId="984"/>
    <cellStyle name="Обычный 2 29" xfId="985"/>
    <cellStyle name="Обычный 2 3" xfId="986"/>
    <cellStyle name="Обычный 2 30" xfId="987"/>
    <cellStyle name="Обычный 2 31" xfId="988"/>
    <cellStyle name="Обычный 2 32" xfId="989"/>
    <cellStyle name="Обычный 2 33" xfId="990"/>
    <cellStyle name="Обычный 2 34" xfId="991"/>
    <cellStyle name="Обычный 2 35" xfId="992"/>
    <cellStyle name="Обычный 2 36" xfId="993"/>
    <cellStyle name="Обычный 2 37" xfId="994"/>
    <cellStyle name="Обычный 2 4" xfId="995"/>
    <cellStyle name="Обычный 2 5" xfId="996"/>
    <cellStyle name="Обычный 2 6" xfId="997"/>
    <cellStyle name="Обычный 2 7" xfId="998"/>
    <cellStyle name="Обычный 2 8" xfId="999"/>
    <cellStyle name="Обычный 2 9" xfId="1000"/>
    <cellStyle name="Обычный 3" xfId="1001"/>
    <cellStyle name="Обычный 3 10" xfId="1002"/>
    <cellStyle name="Обычный 3 11" xfId="1003"/>
    <cellStyle name="Обычный 3 12" xfId="1004"/>
    <cellStyle name="Обычный 3 13" xfId="1005"/>
    <cellStyle name="Обычный 3 14" xfId="1006"/>
    <cellStyle name="Обычный 3 15" xfId="1007"/>
    <cellStyle name="Обычный 3 16" xfId="1008"/>
    <cellStyle name="Обычный 3 17" xfId="1009"/>
    <cellStyle name="Обычный 3 18" xfId="1010"/>
    <cellStyle name="Обычный 3 19" xfId="1011"/>
    <cellStyle name="Обычный 3 2" xfId="1012"/>
    <cellStyle name="Обычный 3 20" xfId="1013"/>
    <cellStyle name="Обычный 3 21" xfId="1014"/>
    <cellStyle name="Обычный 3 22" xfId="1015"/>
    <cellStyle name="Обычный 3 23" xfId="1016"/>
    <cellStyle name="Обычный 3 24" xfId="1017"/>
    <cellStyle name="Обычный 3 25" xfId="1018"/>
    <cellStyle name="Обычный 3 26" xfId="1019"/>
    <cellStyle name="Обычный 3 27" xfId="1020"/>
    <cellStyle name="Обычный 3 28" xfId="1021"/>
    <cellStyle name="Обычный 3 29" xfId="1022"/>
    <cellStyle name="Обычный 3 3" xfId="1023"/>
    <cellStyle name="Обычный 3 30" xfId="1024"/>
    <cellStyle name="Обычный 3 31" xfId="1025"/>
    <cellStyle name="Обычный 3 32" xfId="1026"/>
    <cellStyle name="Обычный 3 33" xfId="1027"/>
    <cellStyle name="Обычный 3 34" xfId="1028"/>
    <cellStyle name="Обычный 3 4" xfId="1029"/>
    <cellStyle name="Обычный 3 5" xfId="1030"/>
    <cellStyle name="Обычный 3 6" xfId="1031"/>
    <cellStyle name="Обычный 3 7" xfId="1032"/>
    <cellStyle name="Обычный 3 8" xfId="1033"/>
    <cellStyle name="Обычный 3 9" xfId="1034"/>
    <cellStyle name="Обычный_додаток 2" xfId="1035"/>
    <cellStyle name="Підсумок" xfId="1036"/>
    <cellStyle name="Підсумок 10" xfId="1037"/>
    <cellStyle name="Підсумок 11" xfId="1038"/>
    <cellStyle name="Підсумок 12" xfId="1039"/>
    <cellStyle name="Підсумок 13" xfId="1040"/>
    <cellStyle name="Підсумок 14" xfId="1041"/>
    <cellStyle name="Підсумок 15" xfId="1042"/>
    <cellStyle name="Підсумок 16" xfId="1043"/>
    <cellStyle name="Підсумок 17" xfId="1044"/>
    <cellStyle name="Підсумок 18" xfId="1045"/>
    <cellStyle name="Підсумок 19" xfId="1046"/>
    <cellStyle name="Підсумок 2" xfId="1047"/>
    <cellStyle name="Підсумок 20" xfId="1048"/>
    <cellStyle name="Підсумок 21" xfId="1049"/>
    <cellStyle name="Підсумок 22" xfId="1050"/>
    <cellStyle name="Підсумок 23" xfId="1051"/>
    <cellStyle name="Підсумок 24" xfId="1052"/>
    <cellStyle name="Підсумок 25" xfId="1053"/>
    <cellStyle name="Підсумок 26" xfId="1054"/>
    <cellStyle name="Підсумок 27" xfId="1055"/>
    <cellStyle name="Підсумок 28" xfId="1056"/>
    <cellStyle name="Підсумок 29" xfId="1057"/>
    <cellStyle name="Підсумок 3" xfId="1058"/>
    <cellStyle name="Підсумок 30" xfId="1059"/>
    <cellStyle name="Підсумок 31" xfId="1060"/>
    <cellStyle name="Підсумок 32" xfId="1061"/>
    <cellStyle name="Підсумок 33" xfId="1062"/>
    <cellStyle name="Підсумок 34" xfId="1063"/>
    <cellStyle name="Підсумок 4" xfId="1064"/>
    <cellStyle name="Підсумок 5" xfId="1065"/>
    <cellStyle name="Підсумок 6" xfId="1066"/>
    <cellStyle name="Підсумок 7" xfId="1067"/>
    <cellStyle name="Підсумок 8" xfId="1068"/>
    <cellStyle name="Підсумок 9" xfId="1069"/>
    <cellStyle name="Плохой" xfId="1070" builtinId="27" customBuiltin="1"/>
    <cellStyle name="Поганий" xfId="1071"/>
    <cellStyle name="Поганий 10" xfId="1072"/>
    <cellStyle name="Поганий 11" xfId="1073"/>
    <cellStyle name="Поганий 12" xfId="1074"/>
    <cellStyle name="Поганий 13" xfId="1075"/>
    <cellStyle name="Поганий 14" xfId="1076"/>
    <cellStyle name="Поганий 15" xfId="1077"/>
    <cellStyle name="Поганий 16" xfId="1078"/>
    <cellStyle name="Поганий 17" xfId="1079"/>
    <cellStyle name="Поганий 18" xfId="1080"/>
    <cellStyle name="Поганий 19" xfId="1081"/>
    <cellStyle name="Поганий 2" xfId="1082"/>
    <cellStyle name="Поганий 20" xfId="1083"/>
    <cellStyle name="Поганий 21" xfId="1084"/>
    <cellStyle name="Поганий 22" xfId="1085"/>
    <cellStyle name="Поганий 23" xfId="1086"/>
    <cellStyle name="Поганий 24" xfId="1087"/>
    <cellStyle name="Поганий 25" xfId="1088"/>
    <cellStyle name="Поганий 26" xfId="1089"/>
    <cellStyle name="Поганий 27" xfId="1090"/>
    <cellStyle name="Поганий 28" xfId="1091"/>
    <cellStyle name="Поганий 29" xfId="1092"/>
    <cellStyle name="Поганий 3" xfId="1093"/>
    <cellStyle name="Поганий 30" xfId="1094"/>
    <cellStyle name="Поганий 31" xfId="1095"/>
    <cellStyle name="Поганий 32" xfId="1096"/>
    <cellStyle name="Поганий 33" xfId="1097"/>
    <cellStyle name="Поганий 34" xfId="1098"/>
    <cellStyle name="Поганий 4" xfId="1099"/>
    <cellStyle name="Поганий 5" xfId="1100"/>
    <cellStyle name="Поганий 6" xfId="1101"/>
    <cellStyle name="Поганий 7" xfId="1102"/>
    <cellStyle name="Поганий 8" xfId="1103"/>
    <cellStyle name="Поганий 9" xfId="1104"/>
    <cellStyle name="Пояснение" xfId="1105" builtinId="53" customBuiltin="1"/>
    <cellStyle name="Примечание" xfId="1106" builtinId="10" customBuiltin="1"/>
    <cellStyle name="Примечание 2" xfId="1107"/>
    <cellStyle name="Примітка" xfId="1108"/>
    <cellStyle name="Примітка 10" xfId="1109"/>
    <cellStyle name="Примітка 11" xfId="1110"/>
    <cellStyle name="Примітка 12" xfId="1111"/>
    <cellStyle name="Примітка 13" xfId="1112"/>
    <cellStyle name="Примітка 14" xfId="1113"/>
    <cellStyle name="Примітка 15" xfId="1114"/>
    <cellStyle name="Примітка 16" xfId="1115"/>
    <cellStyle name="Примітка 17" xfId="1116"/>
    <cellStyle name="Примітка 18" xfId="1117"/>
    <cellStyle name="Примітка 19" xfId="1118"/>
    <cellStyle name="Примітка 2" xfId="1119"/>
    <cellStyle name="Примітка 20" xfId="1120"/>
    <cellStyle name="Примітка 21" xfId="1121"/>
    <cellStyle name="Примітка 22" xfId="1122"/>
    <cellStyle name="Примітка 23" xfId="1123"/>
    <cellStyle name="Примітка 24" xfId="1124"/>
    <cellStyle name="Примітка 25" xfId="1125"/>
    <cellStyle name="Примітка 26" xfId="1126"/>
    <cellStyle name="Примітка 27" xfId="1127"/>
    <cellStyle name="Примітка 28" xfId="1128"/>
    <cellStyle name="Примітка 29" xfId="1129"/>
    <cellStyle name="Примітка 3" xfId="1130"/>
    <cellStyle name="Примітка 30" xfId="1131"/>
    <cellStyle name="Примітка 31" xfId="1132"/>
    <cellStyle name="Примітка 32" xfId="1133"/>
    <cellStyle name="Примітка 33" xfId="1134"/>
    <cellStyle name="Примітка 34" xfId="1135"/>
    <cellStyle name="Примітка 4" xfId="1136"/>
    <cellStyle name="Примітка 5" xfId="1137"/>
    <cellStyle name="Примітка 6" xfId="1138"/>
    <cellStyle name="Примітка 7" xfId="1139"/>
    <cellStyle name="Примітка 8" xfId="1140"/>
    <cellStyle name="Примітка 9" xfId="1141"/>
    <cellStyle name="Результат" xfId="1142"/>
    <cellStyle name="Результат 10" xfId="1143"/>
    <cellStyle name="Результат 11" xfId="1144"/>
    <cellStyle name="Результат 12" xfId="1145"/>
    <cellStyle name="Результат 13" xfId="1146"/>
    <cellStyle name="Результат 14" xfId="1147"/>
    <cellStyle name="Результат 15" xfId="1148"/>
    <cellStyle name="Результат 16" xfId="1149"/>
    <cellStyle name="Результат 17" xfId="1150"/>
    <cellStyle name="Результат 18" xfId="1151"/>
    <cellStyle name="Результат 19" xfId="1152"/>
    <cellStyle name="Результат 2" xfId="1153"/>
    <cellStyle name="Результат 20" xfId="1154"/>
    <cellStyle name="Результат 21" xfId="1155"/>
    <cellStyle name="Результат 22" xfId="1156"/>
    <cellStyle name="Результат 23" xfId="1157"/>
    <cellStyle name="Результат 24" xfId="1158"/>
    <cellStyle name="Результат 25" xfId="1159"/>
    <cellStyle name="Результат 26" xfId="1160"/>
    <cellStyle name="Результат 27" xfId="1161"/>
    <cellStyle name="Результат 28" xfId="1162"/>
    <cellStyle name="Результат 29" xfId="1163"/>
    <cellStyle name="Результат 3" xfId="1164"/>
    <cellStyle name="Результат 30" xfId="1165"/>
    <cellStyle name="Результат 31" xfId="1166"/>
    <cellStyle name="Результат 32" xfId="1167"/>
    <cellStyle name="Результат 33" xfId="1168"/>
    <cellStyle name="Результат 34" xfId="1169"/>
    <cellStyle name="Результат 4" xfId="1170"/>
    <cellStyle name="Результат 5" xfId="1171"/>
    <cellStyle name="Результат 6" xfId="1172"/>
    <cellStyle name="Результат 7" xfId="1173"/>
    <cellStyle name="Результат 8" xfId="1174"/>
    <cellStyle name="Результат 9" xfId="1175"/>
    <cellStyle name="Связанная ячейка" xfId="1176" builtinId="24" customBuiltin="1"/>
    <cellStyle name="Середній" xfId="1177"/>
    <cellStyle name="Середній 10" xfId="1178"/>
    <cellStyle name="Середній 11" xfId="1179"/>
    <cellStyle name="Середній 12" xfId="1180"/>
    <cellStyle name="Середній 13" xfId="1181"/>
    <cellStyle name="Середній 14" xfId="1182"/>
    <cellStyle name="Середній 15" xfId="1183"/>
    <cellStyle name="Середній 16" xfId="1184"/>
    <cellStyle name="Середній 17" xfId="1185"/>
    <cellStyle name="Середній 18" xfId="1186"/>
    <cellStyle name="Середній 19" xfId="1187"/>
    <cellStyle name="Середній 2" xfId="1188"/>
    <cellStyle name="Середній 20" xfId="1189"/>
    <cellStyle name="Середній 21" xfId="1190"/>
    <cellStyle name="Середній 22" xfId="1191"/>
    <cellStyle name="Середній 23" xfId="1192"/>
    <cellStyle name="Середній 24" xfId="1193"/>
    <cellStyle name="Середній 25" xfId="1194"/>
    <cellStyle name="Середній 26" xfId="1195"/>
    <cellStyle name="Середній 27" xfId="1196"/>
    <cellStyle name="Середній 28" xfId="1197"/>
    <cellStyle name="Середній 29" xfId="1198"/>
    <cellStyle name="Середній 3" xfId="1199"/>
    <cellStyle name="Середній 30" xfId="1200"/>
    <cellStyle name="Середній 31" xfId="1201"/>
    <cellStyle name="Середній 32" xfId="1202"/>
    <cellStyle name="Середній 33" xfId="1203"/>
    <cellStyle name="Середній 34" xfId="1204"/>
    <cellStyle name="Середній 4" xfId="1205"/>
    <cellStyle name="Середній 5" xfId="1206"/>
    <cellStyle name="Середній 6" xfId="1207"/>
    <cellStyle name="Середній 7" xfId="1208"/>
    <cellStyle name="Середній 8" xfId="1209"/>
    <cellStyle name="Середній 9" xfId="1210"/>
    <cellStyle name="Стиль 1" xfId="1211"/>
    <cellStyle name="Текст попередження" xfId="1212"/>
    <cellStyle name="Текст пояснення" xfId="1213"/>
    <cellStyle name="Текст предупреждения" xfId="1214" builtinId="11" customBuiltin="1"/>
    <cellStyle name="Хороший" xfId="121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abSelected="1" zoomScaleNormal="100" zoomScaleSheetLayoutView="100" workbookViewId="0">
      <selection activeCell="A4" sqref="A4:I4"/>
    </sheetView>
  </sheetViews>
  <sheetFormatPr defaultRowHeight="12.75" x14ac:dyDescent="0.2"/>
  <cols>
    <col min="1" max="1" width="3.7109375" customWidth="1"/>
    <col min="2" max="2" width="66.5703125" customWidth="1"/>
    <col min="3" max="3" width="6.7109375" style="2" customWidth="1"/>
    <col min="4" max="4" width="12.85546875" customWidth="1"/>
    <col min="5" max="5" width="15" customWidth="1"/>
    <col min="6" max="6" width="12" customWidth="1"/>
    <col min="7" max="7" width="8.85546875" customWidth="1"/>
    <col min="8" max="8" width="10.140625" customWidth="1"/>
    <col min="9" max="9" width="9.140625" customWidth="1"/>
  </cols>
  <sheetData>
    <row r="1" spans="1:11" ht="18.75" customHeight="1" x14ac:dyDescent="0.2">
      <c r="A1" s="33"/>
      <c r="B1" s="34"/>
      <c r="C1" s="38"/>
      <c r="D1" s="39"/>
      <c r="E1" s="39"/>
      <c r="F1" s="66"/>
      <c r="G1" s="40"/>
      <c r="H1" s="40"/>
      <c r="I1" s="35"/>
    </row>
    <row r="2" spans="1:11" ht="18.75" customHeight="1" x14ac:dyDescent="0.2">
      <c r="A2" s="36"/>
      <c r="B2" s="37"/>
      <c r="C2" s="41"/>
      <c r="D2" s="65"/>
      <c r="E2" s="65"/>
      <c r="F2" s="65"/>
      <c r="G2" s="65"/>
      <c r="H2" s="65"/>
      <c r="I2" s="65"/>
    </row>
    <row r="3" spans="1:11" ht="18.75" customHeight="1" x14ac:dyDescent="0.2">
      <c r="A3" s="36"/>
      <c r="B3" s="37"/>
      <c r="C3" s="38"/>
      <c r="D3" s="108"/>
      <c r="E3" s="108"/>
      <c r="F3" s="108"/>
      <c r="G3" s="108"/>
      <c r="H3" s="108"/>
      <c r="I3" s="108"/>
    </row>
    <row r="4" spans="1:11" ht="17.25" customHeight="1" thickBot="1" x14ac:dyDescent="0.25">
      <c r="A4" s="109" t="s">
        <v>81</v>
      </c>
      <c r="B4" s="109"/>
      <c r="C4" s="109"/>
      <c r="D4" s="109"/>
      <c r="E4" s="109"/>
      <c r="F4" s="109"/>
      <c r="G4" s="109"/>
      <c r="H4" s="109"/>
      <c r="I4" s="109"/>
    </row>
    <row r="5" spans="1:11" ht="39.75" customHeight="1" thickBot="1" x14ac:dyDescent="0.25">
      <c r="A5" s="110" t="s">
        <v>13</v>
      </c>
      <c r="B5" s="122" t="s">
        <v>2</v>
      </c>
      <c r="C5" s="124" t="s">
        <v>17</v>
      </c>
      <c r="D5" s="110" t="s">
        <v>62</v>
      </c>
      <c r="E5" s="110" t="s">
        <v>63</v>
      </c>
      <c r="F5" s="112" t="s">
        <v>12</v>
      </c>
      <c r="G5" s="112" t="s">
        <v>61</v>
      </c>
      <c r="H5" s="114"/>
      <c r="I5" s="110" t="s">
        <v>5</v>
      </c>
    </row>
    <row r="6" spans="1:11" ht="39.75" customHeight="1" thickBot="1" x14ac:dyDescent="0.25">
      <c r="A6" s="111"/>
      <c r="B6" s="123"/>
      <c r="C6" s="125"/>
      <c r="D6" s="111"/>
      <c r="E6" s="111"/>
      <c r="F6" s="113"/>
      <c r="G6" s="42" t="s">
        <v>10</v>
      </c>
      <c r="H6" s="42" t="s">
        <v>11</v>
      </c>
      <c r="I6" s="111"/>
    </row>
    <row r="7" spans="1:11" ht="15.75" customHeight="1" x14ac:dyDescent="0.2">
      <c r="A7" s="119" t="s">
        <v>35</v>
      </c>
      <c r="B7" s="120"/>
      <c r="C7" s="120"/>
      <c r="D7" s="120"/>
      <c r="E7" s="120"/>
      <c r="F7" s="120"/>
      <c r="G7" s="120"/>
      <c r="H7" s="120"/>
      <c r="I7" s="121"/>
    </row>
    <row r="8" spans="1:11" ht="15" customHeight="1" x14ac:dyDescent="0.2">
      <c r="A8" s="126" t="s">
        <v>4</v>
      </c>
      <c r="B8" s="127"/>
      <c r="C8" s="127"/>
      <c r="D8" s="127"/>
      <c r="E8" s="127"/>
      <c r="F8" s="127"/>
      <c r="G8" s="127"/>
      <c r="H8" s="127"/>
      <c r="I8" s="128"/>
    </row>
    <row r="9" spans="1:11" ht="18" customHeight="1" x14ac:dyDescent="0.2">
      <c r="A9" s="72">
        <v>1</v>
      </c>
      <c r="B9" s="28" t="s">
        <v>8</v>
      </c>
      <c r="C9" s="13" t="s">
        <v>14</v>
      </c>
      <c r="D9" s="73">
        <v>100046.1</v>
      </c>
      <c r="E9" s="73">
        <v>69776.5</v>
      </c>
      <c r="F9" s="73">
        <v>60695.3</v>
      </c>
      <c r="G9" s="63">
        <f>F9/D9*100</f>
        <v>60.667332359782144</v>
      </c>
      <c r="H9" s="63">
        <f>F9/E9*100</f>
        <v>86.985303074817452</v>
      </c>
      <c r="I9" s="64">
        <f>F9/F36*100</f>
        <v>10.261627518710327</v>
      </c>
      <c r="K9" s="4"/>
    </row>
    <row r="10" spans="1:11" ht="18" customHeight="1" x14ac:dyDescent="0.2">
      <c r="A10" s="72">
        <f t="shared" ref="A10:A34" si="0">A9+1</f>
        <v>2</v>
      </c>
      <c r="B10" s="29" t="s">
        <v>6</v>
      </c>
      <c r="C10" s="14" t="s">
        <v>15</v>
      </c>
      <c r="D10" s="74">
        <v>614882</v>
      </c>
      <c r="E10" s="74">
        <v>455076</v>
      </c>
      <c r="F10" s="74">
        <v>432119.1</v>
      </c>
      <c r="G10" s="63">
        <f>F10/D10*100</f>
        <v>70.276752287430753</v>
      </c>
      <c r="H10" s="63">
        <f>F10/E10*100</f>
        <v>94.955370092028573</v>
      </c>
      <c r="I10" s="64">
        <f>F10/F36*100</f>
        <v>73.057473114398292</v>
      </c>
      <c r="J10" s="4"/>
      <c r="K10" s="4"/>
    </row>
    <row r="11" spans="1:11" ht="18" customHeight="1" x14ac:dyDescent="0.2">
      <c r="A11" s="72">
        <f t="shared" si="0"/>
        <v>3</v>
      </c>
      <c r="B11" s="30" t="s">
        <v>54</v>
      </c>
      <c r="C11" s="13" t="s">
        <v>55</v>
      </c>
      <c r="D11" s="75">
        <v>25533.1</v>
      </c>
      <c r="E11" s="75">
        <v>18785.8</v>
      </c>
      <c r="F11" s="75">
        <v>15439.7</v>
      </c>
      <c r="G11" s="63">
        <f t="shared" ref="G11:G35" si="1">F11/D11*100</f>
        <v>60.469351547599004</v>
      </c>
      <c r="H11" s="63">
        <f t="shared" ref="H11:H35" si="2">F11/E11*100</f>
        <v>82.188142107336404</v>
      </c>
      <c r="I11" s="64">
        <f>F11/F36*100</f>
        <v>2.6103578102527187</v>
      </c>
      <c r="J11" s="3"/>
      <c r="K11" s="4"/>
    </row>
    <row r="12" spans="1:11" ht="42.75" customHeight="1" x14ac:dyDescent="0.2">
      <c r="A12" s="72">
        <f t="shared" si="0"/>
        <v>4</v>
      </c>
      <c r="B12" s="30" t="s">
        <v>56</v>
      </c>
      <c r="C12" s="15">
        <v>3030</v>
      </c>
      <c r="D12" s="76">
        <v>11327.800000000001</v>
      </c>
      <c r="E12" s="76">
        <v>7882.3</v>
      </c>
      <c r="F12" s="76">
        <v>7531.6</v>
      </c>
      <c r="G12" s="63">
        <f t="shared" si="1"/>
        <v>66.487755786648776</v>
      </c>
      <c r="H12" s="63">
        <f t="shared" si="2"/>
        <v>95.550791012775463</v>
      </c>
      <c r="I12" s="64">
        <f>F12/F36*100</f>
        <v>1.2733518710661074</v>
      </c>
      <c r="K12" s="4"/>
    </row>
    <row r="13" spans="1:11" ht="18" customHeight="1" x14ac:dyDescent="0.2">
      <c r="A13" s="72">
        <f t="shared" si="0"/>
        <v>5</v>
      </c>
      <c r="B13" s="30" t="s">
        <v>65</v>
      </c>
      <c r="C13" s="15">
        <v>3112</v>
      </c>
      <c r="D13" s="77">
        <v>16</v>
      </c>
      <c r="E13" s="77">
        <v>16</v>
      </c>
      <c r="F13" s="77">
        <v>15.4</v>
      </c>
      <c r="G13" s="63">
        <f t="shared" si="1"/>
        <v>96.25</v>
      </c>
      <c r="H13" s="63">
        <f t="shared" si="2"/>
        <v>96.25</v>
      </c>
      <c r="I13" s="64">
        <f>F13/F36*100</f>
        <v>2.6036458142251382E-3</v>
      </c>
      <c r="K13" s="4"/>
    </row>
    <row r="14" spans="1:11" ht="29.25" customHeight="1" x14ac:dyDescent="0.2">
      <c r="A14" s="72">
        <f t="shared" si="0"/>
        <v>6</v>
      </c>
      <c r="B14" s="30" t="s">
        <v>78</v>
      </c>
      <c r="C14" s="15">
        <v>3114</v>
      </c>
      <c r="D14" s="77">
        <v>24</v>
      </c>
      <c r="E14" s="77">
        <v>24</v>
      </c>
      <c r="F14" s="77">
        <v>14.4</v>
      </c>
      <c r="G14" s="63">
        <f t="shared" si="1"/>
        <v>60</v>
      </c>
      <c r="H14" s="63">
        <f t="shared" si="2"/>
        <v>60</v>
      </c>
      <c r="I14" s="64">
        <f>F14/F36*100</f>
        <v>2.4345779042105188E-3</v>
      </c>
      <c r="K14" s="4"/>
    </row>
    <row r="15" spans="1:11" ht="30" customHeight="1" x14ac:dyDescent="0.2">
      <c r="A15" s="72">
        <f t="shared" si="0"/>
        <v>7</v>
      </c>
      <c r="B15" s="31" t="s">
        <v>18</v>
      </c>
      <c r="C15" s="15" t="s">
        <v>0</v>
      </c>
      <c r="D15" s="78">
        <v>88</v>
      </c>
      <c r="E15" s="78">
        <v>80.099999999999994</v>
      </c>
      <c r="F15" s="78">
        <v>21.6</v>
      </c>
      <c r="G15" s="63">
        <f t="shared" si="1"/>
        <v>24.545454545454547</v>
      </c>
      <c r="H15" s="63">
        <f t="shared" si="2"/>
        <v>26.966292134831466</v>
      </c>
      <c r="I15" s="64">
        <f>F15/F36*100</f>
        <v>3.6518668563157784E-3</v>
      </c>
      <c r="K15" s="4"/>
    </row>
    <row r="16" spans="1:11" ht="42" customHeight="1" x14ac:dyDescent="0.2">
      <c r="A16" s="72">
        <f>A15+1</f>
        <v>8</v>
      </c>
      <c r="B16" s="31" t="s">
        <v>66</v>
      </c>
      <c r="C16" s="15">
        <v>3140</v>
      </c>
      <c r="D16" s="79">
        <v>260</v>
      </c>
      <c r="E16" s="79">
        <v>260</v>
      </c>
      <c r="F16" s="79">
        <v>0</v>
      </c>
      <c r="G16" s="63">
        <f t="shared" si="1"/>
        <v>0</v>
      </c>
      <c r="H16" s="63">
        <v>0</v>
      </c>
      <c r="I16" s="64">
        <f>F16/F36*100</f>
        <v>0</v>
      </c>
      <c r="K16" s="4"/>
    </row>
    <row r="17" spans="1:11" ht="44.25" customHeight="1" x14ac:dyDescent="0.2">
      <c r="A17" s="72">
        <f>A16+1</f>
        <v>9</v>
      </c>
      <c r="B17" s="30" t="s">
        <v>19</v>
      </c>
      <c r="C17" s="15">
        <v>3160</v>
      </c>
      <c r="D17" s="79">
        <v>489.3</v>
      </c>
      <c r="E17" s="79">
        <v>489.3</v>
      </c>
      <c r="F17" s="79">
        <v>431.3</v>
      </c>
      <c r="G17" s="63">
        <f t="shared" si="1"/>
        <v>88.146331493970976</v>
      </c>
      <c r="H17" s="63">
        <f t="shared" si="2"/>
        <v>88.146331493970976</v>
      </c>
      <c r="I17" s="64">
        <f>F17/F36*100</f>
        <v>7.291898958930533E-2</v>
      </c>
      <c r="K17" s="4"/>
    </row>
    <row r="18" spans="1:11" ht="42.75" customHeight="1" x14ac:dyDescent="0.2">
      <c r="A18" s="72">
        <f>A17+1</f>
        <v>10</v>
      </c>
      <c r="B18" s="30" t="s">
        <v>20</v>
      </c>
      <c r="C18" s="15">
        <v>3180</v>
      </c>
      <c r="D18" s="79">
        <v>42</v>
      </c>
      <c r="E18" s="79">
        <v>29</v>
      </c>
      <c r="F18" s="79">
        <v>27.3</v>
      </c>
      <c r="G18" s="63">
        <f t="shared" si="1"/>
        <v>65</v>
      </c>
      <c r="H18" s="63">
        <f t="shared" si="2"/>
        <v>94.137931034482762</v>
      </c>
      <c r="I18" s="64">
        <f>F18/F36*100</f>
        <v>4.6155539433991085E-3</v>
      </c>
      <c r="K18" s="4"/>
    </row>
    <row r="19" spans="1:11" ht="28.5" customHeight="1" x14ac:dyDescent="0.2">
      <c r="A19" s="72">
        <f>A18+1</f>
        <v>11</v>
      </c>
      <c r="B19" s="30" t="s">
        <v>64</v>
      </c>
      <c r="C19" s="15">
        <v>3241</v>
      </c>
      <c r="D19" s="80">
        <v>19999.999999999996</v>
      </c>
      <c r="E19" s="80">
        <v>15612.3</v>
      </c>
      <c r="F19" s="80">
        <v>15583.2</v>
      </c>
      <c r="G19" s="63">
        <f t="shared" si="1"/>
        <v>77.916000000000025</v>
      </c>
      <c r="H19" s="63">
        <f t="shared" si="2"/>
        <v>99.813608500989616</v>
      </c>
      <c r="I19" s="64">
        <f>F19/F36*100</f>
        <v>2.6346190553398166</v>
      </c>
      <c r="K19" s="4"/>
    </row>
    <row r="20" spans="1:11" ht="18" customHeight="1" x14ac:dyDescent="0.2">
      <c r="A20" s="72">
        <f>A19+1</f>
        <v>12</v>
      </c>
      <c r="B20" s="31" t="s">
        <v>21</v>
      </c>
      <c r="C20" s="15">
        <v>3242</v>
      </c>
      <c r="D20" s="80">
        <v>4861</v>
      </c>
      <c r="E20" s="80">
        <v>4800</v>
      </c>
      <c r="F20" s="80">
        <v>3824</v>
      </c>
      <c r="G20" s="63">
        <f t="shared" si="1"/>
        <v>78.666940958650486</v>
      </c>
      <c r="H20" s="63">
        <f t="shared" si="2"/>
        <v>79.666666666666657</v>
      </c>
      <c r="I20" s="64">
        <f>F20/F36*100</f>
        <v>0.64651568789590441</v>
      </c>
      <c r="K20" s="4"/>
    </row>
    <row r="21" spans="1:11" ht="18" customHeight="1" x14ac:dyDescent="0.2">
      <c r="A21" s="72">
        <f t="shared" si="0"/>
        <v>13</v>
      </c>
      <c r="B21" s="20" t="s">
        <v>7</v>
      </c>
      <c r="C21" s="15" t="s">
        <v>16</v>
      </c>
      <c r="D21" s="81">
        <v>19256.2</v>
      </c>
      <c r="E21" s="81">
        <v>14701.7</v>
      </c>
      <c r="F21" s="81">
        <v>12294.7</v>
      </c>
      <c r="G21" s="63">
        <f t="shared" si="1"/>
        <v>63.848007395020822</v>
      </c>
      <c r="H21" s="63">
        <f t="shared" si="2"/>
        <v>83.627743730316908</v>
      </c>
      <c r="I21" s="64">
        <f>F21/F36*100</f>
        <v>2.0786392332567409</v>
      </c>
      <c r="K21" s="4"/>
    </row>
    <row r="22" spans="1:11" ht="18" customHeight="1" x14ac:dyDescent="0.2">
      <c r="A22" s="72">
        <f t="shared" si="0"/>
        <v>14</v>
      </c>
      <c r="B22" s="20" t="s">
        <v>9</v>
      </c>
      <c r="C22" s="15" t="s">
        <v>1</v>
      </c>
      <c r="D22" s="82">
        <v>14116.1</v>
      </c>
      <c r="E22" s="82">
        <v>10416.1</v>
      </c>
      <c r="F22" s="82">
        <v>9406.1</v>
      </c>
      <c r="G22" s="63">
        <f t="shared" si="1"/>
        <v>66.633843625363937</v>
      </c>
      <c r="H22" s="63">
        <f t="shared" si="2"/>
        <v>90.303472508904477</v>
      </c>
      <c r="I22" s="64">
        <f>F22/F36*100</f>
        <v>1.5902696683885114</v>
      </c>
      <c r="K22" s="4"/>
    </row>
    <row r="23" spans="1:11" ht="18" customHeight="1" x14ac:dyDescent="0.2">
      <c r="A23" s="72">
        <f t="shared" si="0"/>
        <v>15</v>
      </c>
      <c r="B23" s="31" t="s">
        <v>22</v>
      </c>
      <c r="C23" s="15">
        <v>6013</v>
      </c>
      <c r="D23" s="83">
        <v>6800</v>
      </c>
      <c r="E23" s="83">
        <v>5044.2</v>
      </c>
      <c r="F23" s="83">
        <v>5044.2</v>
      </c>
      <c r="G23" s="63">
        <f t="shared" si="1"/>
        <v>74.17941176470589</v>
      </c>
      <c r="H23" s="63">
        <f t="shared" si="2"/>
        <v>100</v>
      </c>
      <c r="I23" s="64">
        <f>F23/F36*100</f>
        <v>0.85281235169574288</v>
      </c>
      <c r="K23" s="4"/>
    </row>
    <row r="24" spans="1:11" ht="27.75" customHeight="1" x14ac:dyDescent="0.2">
      <c r="A24" s="72">
        <f t="shared" si="0"/>
        <v>16</v>
      </c>
      <c r="B24" s="31" t="s">
        <v>23</v>
      </c>
      <c r="C24" s="15">
        <v>6020</v>
      </c>
      <c r="D24" s="83">
        <v>24378.1</v>
      </c>
      <c r="E24" s="83">
        <v>19511</v>
      </c>
      <c r="F24" s="83">
        <v>16974.5</v>
      </c>
      <c r="G24" s="63">
        <f t="shared" si="1"/>
        <v>69.630118836168535</v>
      </c>
      <c r="H24" s="63">
        <f t="shared" si="2"/>
        <v>86.999641228025212</v>
      </c>
      <c r="I24" s="64">
        <f>F24/F36*100</f>
        <v>2.8698432385431563</v>
      </c>
      <c r="K24" s="4"/>
    </row>
    <row r="25" spans="1:11" ht="18" customHeight="1" x14ac:dyDescent="0.2">
      <c r="A25" s="72">
        <f t="shared" si="0"/>
        <v>17</v>
      </c>
      <c r="B25" s="31" t="s">
        <v>24</v>
      </c>
      <c r="C25" s="15">
        <v>6030</v>
      </c>
      <c r="D25" s="83">
        <v>12519.8</v>
      </c>
      <c r="E25" s="83">
        <v>6711</v>
      </c>
      <c r="F25" s="83">
        <v>6199.3</v>
      </c>
      <c r="G25" s="63">
        <f t="shared" si="1"/>
        <v>49.515966708733373</v>
      </c>
      <c r="H25" s="63">
        <f t="shared" si="2"/>
        <v>92.375204887498143</v>
      </c>
      <c r="I25" s="64">
        <f>F25/F36*100</f>
        <v>1.0481026945536298</v>
      </c>
      <c r="K25" s="4"/>
    </row>
    <row r="26" spans="1:11" ht="18" customHeight="1" x14ac:dyDescent="0.2">
      <c r="A26" s="72">
        <f t="shared" si="0"/>
        <v>18</v>
      </c>
      <c r="B26" s="31" t="s">
        <v>25</v>
      </c>
      <c r="C26" s="16" t="s">
        <v>29</v>
      </c>
      <c r="D26" s="84">
        <v>1430</v>
      </c>
      <c r="E26" s="84">
        <v>1373.6</v>
      </c>
      <c r="F26" s="84">
        <v>1161.8</v>
      </c>
      <c r="G26" s="63">
        <f t="shared" si="1"/>
        <v>81.24475524475524</v>
      </c>
      <c r="H26" s="63">
        <f t="shared" si="2"/>
        <v>84.580663948747812</v>
      </c>
      <c r="I26" s="64">
        <f>F26/F36*100</f>
        <v>0.19642309785498474</v>
      </c>
      <c r="K26" s="4"/>
    </row>
    <row r="27" spans="1:11" ht="18" customHeight="1" x14ac:dyDescent="0.2">
      <c r="A27" s="72">
        <f t="shared" si="0"/>
        <v>19</v>
      </c>
      <c r="B27" s="85" t="s">
        <v>73</v>
      </c>
      <c r="C27" s="16">
        <v>7367</v>
      </c>
      <c r="D27" s="94">
        <v>3.8</v>
      </c>
      <c r="E27" s="86">
        <v>3.8</v>
      </c>
      <c r="F27" s="86">
        <v>3.8</v>
      </c>
      <c r="G27" s="63">
        <f>F27/D27*100</f>
        <v>100</v>
      </c>
      <c r="H27" s="63">
        <f>F27/E27*100</f>
        <v>100</v>
      </c>
      <c r="I27" s="64">
        <f>F27/F36*100</f>
        <v>6.4245805805555358E-4</v>
      </c>
      <c r="K27" s="4"/>
    </row>
    <row r="28" spans="1:11" ht="28.5" customHeight="1" x14ac:dyDescent="0.2">
      <c r="A28" s="72">
        <f t="shared" si="0"/>
        <v>20</v>
      </c>
      <c r="B28" s="31" t="s">
        <v>26</v>
      </c>
      <c r="C28" s="16" t="s">
        <v>30</v>
      </c>
      <c r="D28" s="87">
        <v>5781.1</v>
      </c>
      <c r="E28" s="87">
        <v>5781.1</v>
      </c>
      <c r="F28" s="87">
        <v>3057.1</v>
      </c>
      <c r="G28" s="63">
        <f>F28/D28*100</f>
        <v>52.880939613568344</v>
      </c>
      <c r="H28" s="63">
        <f>F28/E28*100</f>
        <v>52.880939613568344</v>
      </c>
      <c r="I28" s="64">
        <f>F28/F36*100</f>
        <v>0.51685750770569283</v>
      </c>
      <c r="K28" s="4"/>
    </row>
    <row r="29" spans="1:11" ht="18" customHeight="1" x14ac:dyDescent="0.2">
      <c r="A29" s="72">
        <f t="shared" si="0"/>
        <v>21</v>
      </c>
      <c r="B29" s="31" t="s">
        <v>67</v>
      </c>
      <c r="C29" s="16">
        <v>7630</v>
      </c>
      <c r="D29" s="88">
        <v>250</v>
      </c>
      <c r="E29" s="88">
        <v>150</v>
      </c>
      <c r="F29" s="88">
        <v>68.2</v>
      </c>
      <c r="G29" s="63">
        <f t="shared" si="1"/>
        <v>27.279999999999998</v>
      </c>
      <c r="H29" s="63">
        <f t="shared" si="2"/>
        <v>45.466666666666669</v>
      </c>
      <c r="I29" s="64">
        <f>F29/F36*100</f>
        <v>1.1530431462997041E-2</v>
      </c>
      <c r="K29" s="4"/>
    </row>
    <row r="30" spans="1:11" ht="18" customHeight="1" x14ac:dyDescent="0.2">
      <c r="A30" s="72">
        <f t="shared" si="0"/>
        <v>22</v>
      </c>
      <c r="B30" s="31" t="s">
        <v>27</v>
      </c>
      <c r="C30" s="16" t="s">
        <v>31</v>
      </c>
      <c r="D30" s="88">
        <v>100</v>
      </c>
      <c r="E30" s="88">
        <v>81</v>
      </c>
      <c r="F30" s="88">
        <v>80.900000000000006</v>
      </c>
      <c r="G30" s="63">
        <f t="shared" si="1"/>
        <v>80.900000000000006</v>
      </c>
      <c r="H30" s="63">
        <f t="shared" si="2"/>
        <v>99.876543209876544</v>
      </c>
      <c r="I30" s="64">
        <f>F30/F36*100</f>
        <v>1.3677593920182708E-2</v>
      </c>
      <c r="J30" s="3"/>
      <c r="K30" s="4"/>
    </row>
    <row r="31" spans="1:11" ht="18" customHeight="1" x14ac:dyDescent="0.2">
      <c r="A31" s="72">
        <f t="shared" si="0"/>
        <v>23</v>
      </c>
      <c r="B31" s="31" t="s">
        <v>28</v>
      </c>
      <c r="C31" s="16" t="s">
        <v>32</v>
      </c>
      <c r="D31" s="88">
        <v>389</v>
      </c>
      <c r="E31" s="88">
        <v>332</v>
      </c>
      <c r="F31" s="88">
        <v>84.5</v>
      </c>
      <c r="G31" s="63">
        <f t="shared" si="1"/>
        <v>21.722365038560412</v>
      </c>
      <c r="H31" s="63">
        <f t="shared" si="2"/>
        <v>25.451807228915662</v>
      </c>
      <c r="I31" s="64">
        <f>F31/F36*100</f>
        <v>1.4286238396235334E-2</v>
      </c>
      <c r="J31" s="3"/>
      <c r="K31" s="4"/>
    </row>
    <row r="32" spans="1:11" ht="27.75" customHeight="1" x14ac:dyDescent="0.2">
      <c r="A32" s="72">
        <f t="shared" si="0"/>
        <v>24</v>
      </c>
      <c r="B32" s="31" t="s">
        <v>33</v>
      </c>
      <c r="C32" s="16" t="s">
        <v>34</v>
      </c>
      <c r="D32" s="89">
        <v>122.5</v>
      </c>
      <c r="E32" s="89">
        <v>111.8</v>
      </c>
      <c r="F32" s="89">
        <v>24.1</v>
      </c>
      <c r="G32" s="63">
        <f t="shared" si="1"/>
        <v>19.673469387755102</v>
      </c>
      <c r="H32" s="63">
        <f t="shared" si="2"/>
        <v>21.556350626118071</v>
      </c>
      <c r="I32" s="64">
        <f>F32/F36*100</f>
        <v>4.0745366313523265E-3</v>
      </c>
      <c r="K32" s="4"/>
    </row>
    <row r="33" spans="1:11" ht="18" customHeight="1" x14ac:dyDescent="0.2">
      <c r="A33" s="72">
        <f t="shared" si="0"/>
        <v>25</v>
      </c>
      <c r="B33" s="90" t="s">
        <v>74</v>
      </c>
      <c r="C33" s="16">
        <v>8240</v>
      </c>
      <c r="D33" s="91">
        <v>10</v>
      </c>
      <c r="E33" s="91">
        <v>10</v>
      </c>
      <c r="F33" s="91">
        <v>0</v>
      </c>
      <c r="G33" s="63">
        <f>F33/D33*100</f>
        <v>0</v>
      </c>
      <c r="H33" s="63">
        <f>F33/E33*100</f>
        <v>0</v>
      </c>
      <c r="I33" s="64">
        <f>F33/F36*100</f>
        <v>0</v>
      </c>
      <c r="K33" s="4"/>
    </row>
    <row r="34" spans="1:11" ht="18" customHeight="1" x14ac:dyDescent="0.2">
      <c r="A34" s="72">
        <f t="shared" si="0"/>
        <v>26</v>
      </c>
      <c r="B34" s="30" t="s">
        <v>72</v>
      </c>
      <c r="C34" s="16">
        <v>9770</v>
      </c>
      <c r="D34" s="92">
        <v>227</v>
      </c>
      <c r="E34" s="92">
        <v>227</v>
      </c>
      <c r="F34" s="92">
        <v>227</v>
      </c>
      <c r="G34" s="63">
        <f t="shared" si="1"/>
        <v>100</v>
      </c>
      <c r="H34" s="63">
        <v>0</v>
      </c>
      <c r="I34" s="64">
        <f>F34/F36*100</f>
        <v>3.8378415573318593E-2</v>
      </c>
      <c r="K34" s="4"/>
    </row>
    <row r="35" spans="1:11" ht="29.25" customHeight="1" thickBot="1" x14ac:dyDescent="0.25">
      <c r="A35" s="72">
        <f>A34+1</f>
        <v>27</v>
      </c>
      <c r="B35" s="30" t="s">
        <v>68</v>
      </c>
      <c r="C35" s="16">
        <v>9800</v>
      </c>
      <c r="D35" s="67">
        <v>1250</v>
      </c>
      <c r="E35" s="67">
        <v>1250</v>
      </c>
      <c r="F35" s="67">
        <v>1149.2</v>
      </c>
      <c r="G35" s="63">
        <f t="shared" si="1"/>
        <v>91.936000000000007</v>
      </c>
      <c r="H35" s="63">
        <f t="shared" si="2"/>
        <v>91.936000000000007</v>
      </c>
      <c r="I35" s="64">
        <f>F35/F36*100</f>
        <v>0.19429284218880058</v>
      </c>
      <c r="J35" s="3"/>
      <c r="K35" s="4"/>
    </row>
    <row r="36" spans="1:11" s="48" customFormat="1" ht="18" customHeight="1" thickBot="1" x14ac:dyDescent="0.25">
      <c r="A36" s="43"/>
      <c r="B36" s="44" t="s">
        <v>52</v>
      </c>
      <c r="C36" s="45"/>
      <c r="D36" s="46">
        <f>SUM(D9:D35)</f>
        <v>864202.9</v>
      </c>
      <c r="E36" s="46">
        <f>SUM(E9:E35)</f>
        <v>638535.60000000009</v>
      </c>
      <c r="F36" s="95">
        <f>SUM(F9:F35)</f>
        <v>591478.29999999981</v>
      </c>
      <c r="G36" s="47">
        <f>F36/D36*100</f>
        <v>68.442063779235156</v>
      </c>
      <c r="H36" s="47">
        <f>F36/E36*100</f>
        <v>92.63043438768328</v>
      </c>
      <c r="I36" s="62">
        <f>F36/F36*100</f>
        <v>100</v>
      </c>
      <c r="K36" s="4"/>
    </row>
    <row r="37" spans="1:11" ht="16.5" customHeight="1" x14ac:dyDescent="0.2">
      <c r="A37" s="5"/>
      <c r="B37" s="116" t="s">
        <v>3</v>
      </c>
      <c r="C37" s="117"/>
      <c r="D37" s="117"/>
      <c r="E37" s="117"/>
      <c r="F37" s="117"/>
      <c r="G37" s="117"/>
      <c r="H37" s="117"/>
      <c r="I37" s="118"/>
      <c r="K37" s="4"/>
    </row>
    <row r="38" spans="1:11" ht="18" customHeight="1" x14ac:dyDescent="0.2">
      <c r="A38" s="6">
        <v>1</v>
      </c>
      <c r="B38" s="28" t="s">
        <v>8</v>
      </c>
      <c r="C38" s="13" t="s">
        <v>14</v>
      </c>
      <c r="D38" s="68">
        <v>3602.6</v>
      </c>
      <c r="E38" s="68">
        <v>3602.6</v>
      </c>
      <c r="F38" s="68">
        <v>593</v>
      </c>
      <c r="G38" s="9">
        <f>F38/D38*100</f>
        <v>16.460334203075558</v>
      </c>
      <c r="H38" s="10">
        <f>F38/E38*100</f>
        <v>16.460334203075558</v>
      </c>
      <c r="I38" s="11">
        <f>F38/F58*100</f>
        <v>2.0573561758848715</v>
      </c>
      <c r="J38" s="4"/>
      <c r="K38" s="4"/>
    </row>
    <row r="39" spans="1:11" ht="18" customHeight="1" x14ac:dyDescent="0.2">
      <c r="A39" s="7">
        <f>A38+1</f>
        <v>2</v>
      </c>
      <c r="B39" s="21" t="s">
        <v>6</v>
      </c>
      <c r="C39" s="8" t="s">
        <v>15</v>
      </c>
      <c r="D39" s="68">
        <v>70917.600000000006</v>
      </c>
      <c r="E39" s="68">
        <v>70551.199999999997</v>
      </c>
      <c r="F39" s="68">
        <v>18606.099999999999</v>
      </c>
      <c r="G39" s="9">
        <f>F39/D39*100</f>
        <v>26.23622344805802</v>
      </c>
      <c r="H39" s="10">
        <f>F39/E39*100</f>
        <v>26.372478427014705</v>
      </c>
      <c r="I39" s="11">
        <f>F39/F58*100</f>
        <v>64.552065335803547</v>
      </c>
      <c r="J39" s="4"/>
      <c r="K39" s="4"/>
    </row>
    <row r="40" spans="1:11" ht="18" customHeight="1" x14ac:dyDescent="0.2">
      <c r="A40" s="7">
        <f>A39+1</f>
        <v>3</v>
      </c>
      <c r="B40" s="26" t="s">
        <v>54</v>
      </c>
      <c r="C40" s="8">
        <v>2000</v>
      </c>
      <c r="D40" s="68">
        <v>8246.7000000000007</v>
      </c>
      <c r="E40" s="68">
        <v>6832.3</v>
      </c>
      <c r="F40" s="68">
        <v>3316.7</v>
      </c>
      <c r="G40" s="9">
        <f>F40/D40*100</f>
        <v>40.218511647083069</v>
      </c>
      <c r="H40" s="10">
        <v>0</v>
      </c>
      <c r="I40" s="11">
        <f>F40/F58*100</f>
        <v>11.506970031294021</v>
      </c>
      <c r="K40" s="4"/>
    </row>
    <row r="41" spans="1:11" ht="18" customHeight="1" x14ac:dyDescent="0.2">
      <c r="A41" s="7">
        <f>A40+1</f>
        <v>4</v>
      </c>
      <c r="B41" s="26" t="s">
        <v>58</v>
      </c>
      <c r="C41" s="8">
        <v>3000</v>
      </c>
      <c r="D41" s="68">
        <v>4637.7</v>
      </c>
      <c r="E41" s="68">
        <v>4637.7</v>
      </c>
      <c r="F41" s="68">
        <v>3464.1</v>
      </c>
      <c r="G41" s="9">
        <f>F41/D41*100</f>
        <v>74.694352804191738</v>
      </c>
      <c r="H41" s="10">
        <f>F41/E41*100</f>
        <v>74.694352804191738</v>
      </c>
      <c r="I41" s="11">
        <f>F41/F58*100</f>
        <v>12.018360082433025</v>
      </c>
      <c r="K41" s="4"/>
    </row>
    <row r="42" spans="1:11" ht="18" customHeight="1" x14ac:dyDescent="0.2">
      <c r="A42" s="7">
        <f>A41+1</f>
        <v>5</v>
      </c>
      <c r="B42" s="19" t="s">
        <v>7</v>
      </c>
      <c r="C42" s="8">
        <v>4000</v>
      </c>
      <c r="D42" s="68">
        <v>437.2</v>
      </c>
      <c r="E42" s="68">
        <v>437.3</v>
      </c>
      <c r="F42" s="68">
        <v>411</v>
      </c>
      <c r="G42" s="9">
        <f>F42/D42*100</f>
        <v>94.007319304666055</v>
      </c>
      <c r="H42" s="10">
        <f>F42/E42*100</f>
        <v>93.985822090098324</v>
      </c>
      <c r="I42" s="11">
        <f>F42/F58*100</f>
        <v>1.4259247694581489</v>
      </c>
      <c r="K42" s="4"/>
    </row>
    <row r="43" spans="1:11" ht="18" customHeight="1" x14ac:dyDescent="0.2">
      <c r="A43" s="7">
        <f t="shared" ref="A43:A57" si="3">A42+1</f>
        <v>6</v>
      </c>
      <c r="B43" s="69" t="s">
        <v>70</v>
      </c>
      <c r="C43" s="70">
        <v>5000</v>
      </c>
      <c r="D43" s="68">
        <v>335</v>
      </c>
      <c r="E43" s="68">
        <v>135</v>
      </c>
      <c r="F43" s="68">
        <v>0</v>
      </c>
      <c r="G43" s="9">
        <f t="shared" ref="G43:G55" si="4">F43/D43*100</f>
        <v>0</v>
      </c>
      <c r="H43" s="10">
        <v>0</v>
      </c>
      <c r="I43" s="11">
        <f>F43/F58*100</f>
        <v>0</v>
      </c>
      <c r="K43" s="4"/>
    </row>
    <row r="44" spans="1:11" ht="27.75" customHeight="1" x14ac:dyDescent="0.2">
      <c r="A44" s="7">
        <f t="shared" si="3"/>
        <v>7</v>
      </c>
      <c r="B44" s="69" t="s">
        <v>23</v>
      </c>
      <c r="C44" s="70">
        <v>6020</v>
      </c>
      <c r="D44" s="68">
        <v>442.1</v>
      </c>
      <c r="E44" s="68">
        <v>144.1</v>
      </c>
      <c r="F44" s="68">
        <v>94.8</v>
      </c>
      <c r="G44" s="9">
        <f t="shared" si="4"/>
        <v>21.443112418004976</v>
      </c>
      <c r="H44" s="10">
        <f t="shared" ref="H44:H55" si="5">F44/E44*100</f>
        <v>65.787647467036777</v>
      </c>
      <c r="I44" s="11">
        <f>F44/F58*100</f>
        <v>0.3288994358750183</v>
      </c>
      <c r="K44" s="4"/>
    </row>
    <row r="45" spans="1:11" ht="18.75" customHeight="1" x14ac:dyDescent="0.2">
      <c r="A45" s="7">
        <f t="shared" si="3"/>
        <v>8</v>
      </c>
      <c r="B45" s="31" t="s">
        <v>24</v>
      </c>
      <c r="C45" s="15">
        <v>6030</v>
      </c>
      <c r="D45" s="68">
        <v>778.4</v>
      </c>
      <c r="E45" s="68">
        <v>778.4</v>
      </c>
      <c r="F45" s="68">
        <v>26.6</v>
      </c>
      <c r="G45" s="9">
        <f t="shared" si="4"/>
        <v>3.4172661870503598</v>
      </c>
      <c r="H45" s="10">
        <f t="shared" si="5"/>
        <v>3.4172661870503598</v>
      </c>
      <c r="I45" s="11">
        <f>F45/F58*100</f>
        <v>9.2286128631597963E-2</v>
      </c>
      <c r="K45" s="4"/>
    </row>
    <row r="46" spans="1:11" ht="18" customHeight="1" x14ac:dyDescent="0.2">
      <c r="A46" s="7">
        <f t="shared" si="3"/>
        <v>9</v>
      </c>
      <c r="B46" s="69" t="s">
        <v>71</v>
      </c>
      <c r="C46" s="70">
        <v>6091</v>
      </c>
      <c r="D46" s="68">
        <v>1092</v>
      </c>
      <c r="E46" s="68">
        <v>1092</v>
      </c>
      <c r="F46" s="68">
        <v>74.099999999999994</v>
      </c>
      <c r="G46" s="9">
        <f t="shared" si="4"/>
        <v>6.7857142857142856</v>
      </c>
      <c r="H46" s="10">
        <f t="shared" si="5"/>
        <v>6.7857142857142856</v>
      </c>
      <c r="I46" s="11">
        <f>F46/F58*100</f>
        <v>0.25708278690230857</v>
      </c>
      <c r="K46" s="4"/>
    </row>
    <row r="47" spans="1:11" ht="18" customHeight="1" x14ac:dyDescent="0.2">
      <c r="A47" s="7">
        <f t="shared" si="3"/>
        <v>10</v>
      </c>
      <c r="B47" s="69" t="s">
        <v>25</v>
      </c>
      <c r="C47" s="70">
        <v>7130</v>
      </c>
      <c r="D47" s="68">
        <v>49.2</v>
      </c>
      <c r="E47" s="68">
        <v>49.2</v>
      </c>
      <c r="F47" s="68">
        <v>49.2</v>
      </c>
      <c r="G47" s="9">
        <f t="shared" si="4"/>
        <v>100</v>
      </c>
      <c r="H47" s="10">
        <f t="shared" si="5"/>
        <v>100</v>
      </c>
      <c r="I47" s="11">
        <f>F47/F58*100</f>
        <v>0.17069464393513609</v>
      </c>
      <c r="K47" s="4"/>
    </row>
    <row r="48" spans="1:11" ht="18" customHeight="1" x14ac:dyDescent="0.2">
      <c r="A48" s="7">
        <f t="shared" si="3"/>
        <v>11</v>
      </c>
      <c r="B48" s="69" t="s">
        <v>76</v>
      </c>
      <c r="C48" s="70">
        <v>7330</v>
      </c>
      <c r="D48" s="68">
        <v>16162</v>
      </c>
      <c r="E48" s="68">
        <v>16162</v>
      </c>
      <c r="F48" s="68">
        <v>0</v>
      </c>
      <c r="G48" s="9">
        <f t="shared" si="4"/>
        <v>0</v>
      </c>
      <c r="H48" s="10">
        <f t="shared" si="5"/>
        <v>0</v>
      </c>
      <c r="I48" s="11">
        <f>F48/F58*100</f>
        <v>0</v>
      </c>
      <c r="K48" s="4"/>
    </row>
    <row r="49" spans="1:12" ht="18" customHeight="1" x14ac:dyDescent="0.2">
      <c r="A49" s="7">
        <f t="shared" si="3"/>
        <v>12</v>
      </c>
      <c r="B49" s="85" t="s">
        <v>73</v>
      </c>
      <c r="C49" s="16">
        <v>7367</v>
      </c>
      <c r="D49" s="68">
        <v>21839.9</v>
      </c>
      <c r="E49" s="68">
        <v>10681.4</v>
      </c>
      <c r="F49" s="68">
        <v>519.9</v>
      </c>
      <c r="G49" s="9">
        <f t="shared" si="4"/>
        <v>2.3805054052445294</v>
      </c>
      <c r="H49" s="10">
        <f t="shared" si="5"/>
        <v>4.8673394873331208</v>
      </c>
      <c r="I49" s="11">
        <f>F49/F58*100</f>
        <v>1.8037427923145781</v>
      </c>
      <c r="K49" s="4"/>
    </row>
    <row r="50" spans="1:12" ht="18" customHeight="1" x14ac:dyDescent="0.2">
      <c r="A50" s="7">
        <f t="shared" si="3"/>
        <v>13</v>
      </c>
      <c r="B50" s="19" t="s">
        <v>75</v>
      </c>
      <c r="C50" s="8">
        <v>7368</v>
      </c>
      <c r="D50" s="68">
        <v>1762.2</v>
      </c>
      <c r="E50" s="68">
        <v>1762.2</v>
      </c>
      <c r="F50" s="68">
        <v>0</v>
      </c>
      <c r="G50" s="9">
        <f t="shared" si="4"/>
        <v>0</v>
      </c>
      <c r="H50" s="9">
        <f t="shared" si="5"/>
        <v>0</v>
      </c>
      <c r="I50" s="93">
        <f>F50/F58*100</f>
        <v>0</v>
      </c>
      <c r="K50" s="4"/>
    </row>
    <row r="51" spans="1:12" ht="27.75" customHeight="1" x14ac:dyDescent="0.2">
      <c r="A51" s="7">
        <f t="shared" si="3"/>
        <v>14</v>
      </c>
      <c r="B51" s="19" t="s">
        <v>26</v>
      </c>
      <c r="C51" s="8">
        <v>7461</v>
      </c>
      <c r="D51" s="68">
        <v>10288</v>
      </c>
      <c r="E51" s="68">
        <v>7788</v>
      </c>
      <c r="F51" s="68">
        <v>128.6</v>
      </c>
      <c r="G51" s="9">
        <f t="shared" si="4"/>
        <v>1.25</v>
      </c>
      <c r="H51" s="9">
        <f t="shared" si="5"/>
        <v>1.6512583461736003</v>
      </c>
      <c r="I51" s="93">
        <f>F51/F58*100</f>
        <v>0.44616526849712396</v>
      </c>
      <c r="K51" s="4"/>
    </row>
    <row r="52" spans="1:12" ht="18.75" customHeight="1" x14ac:dyDescent="0.2">
      <c r="A52" s="7">
        <f t="shared" si="3"/>
        <v>15</v>
      </c>
      <c r="B52" s="69" t="s">
        <v>77</v>
      </c>
      <c r="C52" s="70">
        <v>7650</v>
      </c>
      <c r="D52" s="68">
        <v>100</v>
      </c>
      <c r="E52" s="68">
        <v>100</v>
      </c>
      <c r="F52" s="68">
        <v>27.1</v>
      </c>
      <c r="G52" s="9">
        <f t="shared" si="4"/>
        <v>27.1</v>
      </c>
      <c r="H52" s="10">
        <f t="shared" si="5"/>
        <v>27.1</v>
      </c>
      <c r="I52" s="11">
        <f>F52/F58*100</f>
        <v>9.402083029760544E-2</v>
      </c>
      <c r="K52" s="4"/>
    </row>
    <row r="53" spans="1:12" ht="18.75" customHeight="1" x14ac:dyDescent="0.2">
      <c r="A53" s="7">
        <f t="shared" si="3"/>
        <v>16</v>
      </c>
      <c r="B53" s="69" t="s">
        <v>80</v>
      </c>
      <c r="C53" s="70">
        <v>7670</v>
      </c>
      <c r="D53" s="68">
        <v>2500</v>
      </c>
      <c r="E53" s="68">
        <v>2500</v>
      </c>
      <c r="F53" s="68">
        <v>0</v>
      </c>
      <c r="G53" s="9">
        <f t="shared" si="4"/>
        <v>0</v>
      </c>
      <c r="H53" s="10">
        <f t="shared" si="5"/>
        <v>0</v>
      </c>
      <c r="I53" s="11">
        <f>F53/F58*100</f>
        <v>0</v>
      </c>
      <c r="K53" s="4"/>
    </row>
    <row r="54" spans="1:12" ht="68.25" customHeight="1" x14ac:dyDescent="0.2">
      <c r="A54" s="7">
        <f t="shared" si="3"/>
        <v>17</v>
      </c>
      <c r="B54" s="69" t="s">
        <v>79</v>
      </c>
      <c r="C54" s="70">
        <v>7691</v>
      </c>
      <c r="D54" s="68">
        <v>3000</v>
      </c>
      <c r="E54" s="68">
        <v>3000</v>
      </c>
      <c r="F54" s="68">
        <v>0</v>
      </c>
      <c r="G54" s="9">
        <f t="shared" si="4"/>
        <v>0</v>
      </c>
      <c r="H54" s="10">
        <f t="shared" si="5"/>
        <v>0</v>
      </c>
      <c r="I54" s="11">
        <f>F54/F58*100</f>
        <v>0</v>
      </c>
      <c r="K54" s="4"/>
    </row>
    <row r="55" spans="1:12" ht="18" customHeight="1" x14ac:dyDescent="0.2">
      <c r="A55" s="7">
        <f t="shared" si="3"/>
        <v>18</v>
      </c>
      <c r="B55" s="27" t="s">
        <v>59</v>
      </c>
      <c r="C55" s="12">
        <v>8300</v>
      </c>
      <c r="D55" s="68">
        <v>679</v>
      </c>
      <c r="E55" s="68">
        <v>515</v>
      </c>
      <c r="F55" s="68">
        <v>0</v>
      </c>
      <c r="G55" s="9">
        <f t="shared" si="4"/>
        <v>0</v>
      </c>
      <c r="H55" s="10">
        <f t="shared" si="5"/>
        <v>0</v>
      </c>
      <c r="I55" s="11">
        <f>F55/F58*100</f>
        <v>0</v>
      </c>
      <c r="K55" s="4"/>
    </row>
    <row r="56" spans="1:12" ht="18" customHeight="1" x14ac:dyDescent="0.2">
      <c r="A56" s="7">
        <f t="shared" si="3"/>
        <v>19</v>
      </c>
      <c r="B56" s="26" t="s">
        <v>72</v>
      </c>
      <c r="C56" s="100">
        <v>9770</v>
      </c>
      <c r="D56" s="68">
        <v>950</v>
      </c>
      <c r="E56" s="68">
        <v>950</v>
      </c>
      <c r="F56" s="68">
        <v>950</v>
      </c>
      <c r="G56" s="9">
        <f>F56/D56*100</f>
        <v>100</v>
      </c>
      <c r="H56" s="9">
        <f>F56/E56*100</f>
        <v>100</v>
      </c>
      <c r="I56" s="93">
        <f>F56/F58*100</f>
        <v>3.2959331654142123</v>
      </c>
      <c r="K56" s="4"/>
    </row>
    <row r="57" spans="1:12" ht="30" customHeight="1" thickBot="1" x14ac:dyDescent="0.25">
      <c r="A57" s="7">
        <f t="shared" si="3"/>
        <v>20</v>
      </c>
      <c r="B57" s="96" t="s">
        <v>68</v>
      </c>
      <c r="C57" s="97">
        <v>9800</v>
      </c>
      <c r="D57" s="98">
        <v>562.20000000000005</v>
      </c>
      <c r="E57" s="98">
        <v>562.20000000000005</v>
      </c>
      <c r="F57" s="98">
        <v>562.20000000000005</v>
      </c>
      <c r="G57" s="99">
        <f>F57/D57*100</f>
        <v>100</v>
      </c>
      <c r="H57" s="99">
        <f>F57/E57*100</f>
        <v>100</v>
      </c>
      <c r="I57" s="93">
        <f>F57/F58*100</f>
        <v>1.9504985532588111</v>
      </c>
      <c r="K57" s="4"/>
    </row>
    <row r="58" spans="1:12" s="48" customFormat="1" ht="17.25" customHeight="1" thickBot="1" x14ac:dyDescent="0.25">
      <c r="A58" s="49"/>
      <c r="B58" s="44" t="s">
        <v>51</v>
      </c>
      <c r="C58" s="50"/>
      <c r="D58" s="51">
        <f>SUM(D38:D57)</f>
        <v>148381.79999999999</v>
      </c>
      <c r="E58" s="51">
        <f>SUM(E38:E57)</f>
        <v>132280.6</v>
      </c>
      <c r="F58" s="51">
        <f>SUM(F38:F57)</f>
        <v>28823.399999999994</v>
      </c>
      <c r="G58" s="52">
        <f>F58/D58*100</f>
        <v>19.425158611096506</v>
      </c>
      <c r="H58" s="52">
        <f>F58/E58*100</f>
        <v>21.789589705519926</v>
      </c>
      <c r="I58" s="53">
        <f>F58/F58*100</f>
        <v>100</v>
      </c>
      <c r="K58" s="4"/>
    </row>
    <row r="59" spans="1:12" s="48" customFormat="1" ht="16.5" customHeight="1" thickBot="1" x14ac:dyDescent="0.25">
      <c r="A59" s="54"/>
      <c r="B59" s="55" t="s">
        <v>53</v>
      </c>
      <c r="C59" s="56"/>
      <c r="D59" s="57">
        <f>D36+D58</f>
        <v>1012584.7</v>
      </c>
      <c r="E59" s="57">
        <f>E36+E58</f>
        <v>770816.20000000007</v>
      </c>
      <c r="F59" s="57">
        <f>F36+F58</f>
        <v>620301.69999999984</v>
      </c>
      <c r="G59" s="58"/>
      <c r="H59" s="58"/>
      <c r="I59" s="59"/>
      <c r="K59" s="4"/>
      <c r="L59" s="101"/>
    </row>
    <row r="60" spans="1:12" ht="16.5" customHeight="1" x14ac:dyDescent="0.2">
      <c r="A60" s="129" t="s">
        <v>36</v>
      </c>
      <c r="B60" s="130"/>
      <c r="C60" s="130"/>
      <c r="D60" s="130"/>
      <c r="E60" s="130"/>
      <c r="F60" s="130"/>
      <c r="G60" s="130"/>
      <c r="H60" s="130"/>
      <c r="I60" s="131"/>
      <c r="K60" s="4"/>
    </row>
    <row r="61" spans="1:12" ht="16.5" customHeight="1" x14ac:dyDescent="0.2">
      <c r="A61" s="126" t="s">
        <v>4</v>
      </c>
      <c r="B61" s="127"/>
      <c r="C61" s="127"/>
      <c r="D61" s="127"/>
      <c r="E61" s="127"/>
      <c r="F61" s="127"/>
      <c r="G61" s="127"/>
      <c r="H61" s="127"/>
      <c r="I61" s="128"/>
      <c r="K61" s="4"/>
    </row>
    <row r="62" spans="1:12" ht="18" customHeight="1" x14ac:dyDescent="0.2">
      <c r="A62" s="6">
        <v>1</v>
      </c>
      <c r="B62" s="32" t="s">
        <v>37</v>
      </c>
      <c r="C62" s="71">
        <v>2111</v>
      </c>
      <c r="D62" s="102">
        <v>548689.19999999995</v>
      </c>
      <c r="E62" s="102">
        <v>409856.4</v>
      </c>
      <c r="F62" s="102">
        <v>395194.3</v>
      </c>
      <c r="G62" s="9">
        <f>F62/D62*100</f>
        <v>72.025164701619786</v>
      </c>
      <c r="H62" s="10">
        <f>F62/E62*100</f>
        <v>96.422625095033283</v>
      </c>
      <c r="I62" s="11">
        <f t="shared" ref="I62:I78" si="6">F62/F$79*100</f>
        <v>66.814674350690481</v>
      </c>
      <c r="K62" s="4"/>
    </row>
    <row r="63" spans="1:12" ht="18" customHeight="1" x14ac:dyDescent="0.2">
      <c r="A63" s="7">
        <f t="shared" ref="A63:A78" si="7">A62+1</f>
        <v>2</v>
      </c>
      <c r="B63" s="32" t="s">
        <v>57</v>
      </c>
      <c r="C63" s="71">
        <v>2120</v>
      </c>
      <c r="D63" s="102">
        <v>119725.3</v>
      </c>
      <c r="E63" s="102">
        <v>89149.1</v>
      </c>
      <c r="F63" s="102">
        <v>84928.4</v>
      </c>
      <c r="G63" s="9">
        <f t="shared" ref="G63:G78" si="8">F63/D63*100</f>
        <v>70.936051110333395</v>
      </c>
      <c r="H63" s="10">
        <f t="shared" ref="H63:H78" si="9">F63/E63*100</f>
        <v>95.265571946323618</v>
      </c>
      <c r="I63" s="11">
        <f t="shared" si="6"/>
        <v>14.358667088885598</v>
      </c>
      <c r="K63" s="4"/>
    </row>
    <row r="64" spans="1:12" ht="18" customHeight="1" x14ac:dyDescent="0.2">
      <c r="A64" s="7">
        <f t="shared" si="7"/>
        <v>3</v>
      </c>
      <c r="B64" s="18" t="s">
        <v>38</v>
      </c>
      <c r="C64" s="71">
        <v>2210</v>
      </c>
      <c r="D64" s="103">
        <v>10288.1</v>
      </c>
      <c r="E64" s="103">
        <v>8956</v>
      </c>
      <c r="F64" s="103">
        <v>3924.4</v>
      </c>
      <c r="G64" s="9">
        <f t="shared" si="8"/>
        <v>38.145041358462692</v>
      </c>
      <c r="H64" s="10">
        <f t="shared" si="9"/>
        <v>43.818669048682445</v>
      </c>
      <c r="I64" s="11">
        <f t="shared" si="6"/>
        <v>0.66349010606137215</v>
      </c>
      <c r="J64" s="4"/>
      <c r="K64" s="4"/>
    </row>
    <row r="65" spans="1:11" ht="18" customHeight="1" x14ac:dyDescent="0.2">
      <c r="A65" s="7">
        <f t="shared" si="7"/>
        <v>4</v>
      </c>
      <c r="B65" s="18" t="s">
        <v>39</v>
      </c>
      <c r="C65" s="71">
        <v>2220</v>
      </c>
      <c r="D65" s="103">
        <v>525</v>
      </c>
      <c r="E65" s="103">
        <v>487</v>
      </c>
      <c r="F65" s="103">
        <v>430.8</v>
      </c>
      <c r="G65" s="9">
        <f t="shared" si="8"/>
        <v>82.057142857142864</v>
      </c>
      <c r="H65" s="10">
        <v>0</v>
      </c>
      <c r="I65" s="11">
        <f t="shared" si="6"/>
        <v>7.2834455634298023E-2</v>
      </c>
      <c r="K65" s="4"/>
    </row>
    <row r="66" spans="1:11" ht="18" customHeight="1" x14ac:dyDescent="0.2">
      <c r="A66" s="7">
        <f t="shared" si="7"/>
        <v>5</v>
      </c>
      <c r="B66" s="17" t="s">
        <v>40</v>
      </c>
      <c r="C66" s="71">
        <v>2230</v>
      </c>
      <c r="D66" s="103">
        <v>10211.9</v>
      </c>
      <c r="E66" s="103">
        <v>7468</v>
      </c>
      <c r="F66" s="103">
        <v>5292.5</v>
      </c>
      <c r="G66" s="9">
        <f t="shared" si="8"/>
        <v>51.826790313261981</v>
      </c>
      <c r="H66" s="10">
        <f t="shared" si="9"/>
        <v>70.869041242635248</v>
      </c>
      <c r="I66" s="11">
        <f t="shared" si="6"/>
        <v>0.89479191375237288</v>
      </c>
      <c r="K66" s="4"/>
    </row>
    <row r="67" spans="1:11" ht="18" customHeight="1" x14ac:dyDescent="0.2">
      <c r="A67" s="7">
        <f t="shared" si="7"/>
        <v>6</v>
      </c>
      <c r="B67" s="17" t="s">
        <v>41</v>
      </c>
      <c r="C67" s="71">
        <v>2240</v>
      </c>
      <c r="D67" s="103">
        <v>20864.400000000001</v>
      </c>
      <c r="E67" s="103">
        <v>14984.7</v>
      </c>
      <c r="F67" s="103">
        <v>10380.6</v>
      </c>
      <c r="G67" s="9">
        <f t="shared" si="8"/>
        <v>49.752688790475638</v>
      </c>
      <c r="H67" s="10">
        <f t="shared" si="9"/>
        <v>69.274660153356422</v>
      </c>
      <c r="I67" s="11">
        <f t="shared" si="6"/>
        <v>1.7550263466977578</v>
      </c>
      <c r="K67" s="4"/>
    </row>
    <row r="68" spans="1:11" ht="18" customHeight="1" x14ac:dyDescent="0.2">
      <c r="A68" s="7">
        <f t="shared" si="7"/>
        <v>7</v>
      </c>
      <c r="B68" s="17" t="s">
        <v>42</v>
      </c>
      <c r="C68" s="71">
        <v>2250</v>
      </c>
      <c r="D68" s="103">
        <v>1141.8</v>
      </c>
      <c r="E68" s="103">
        <v>825.3</v>
      </c>
      <c r="F68" s="103">
        <v>440.3</v>
      </c>
      <c r="G68" s="9">
        <f t="shared" si="8"/>
        <v>38.56191977579261</v>
      </c>
      <c r="H68" s="10">
        <f t="shared" si="9"/>
        <v>53.350296861747246</v>
      </c>
      <c r="I68" s="11">
        <f t="shared" si="6"/>
        <v>7.4440600779436913E-2</v>
      </c>
      <c r="K68" s="4"/>
    </row>
    <row r="69" spans="1:11" ht="18" customHeight="1" x14ac:dyDescent="0.2">
      <c r="A69" s="7">
        <f t="shared" si="7"/>
        <v>8</v>
      </c>
      <c r="B69" s="17" t="s">
        <v>43</v>
      </c>
      <c r="C69" s="71">
        <v>2271</v>
      </c>
      <c r="D69" s="104">
        <v>30712.5</v>
      </c>
      <c r="E69" s="104">
        <v>15915.1</v>
      </c>
      <c r="F69" s="104">
        <v>15103.5</v>
      </c>
      <c r="G69" s="9">
        <f t="shared" si="8"/>
        <v>49.177045177045173</v>
      </c>
      <c r="H69" s="10">
        <f t="shared" si="9"/>
        <v>94.900440462202567</v>
      </c>
      <c r="I69" s="11">
        <f t="shared" si="6"/>
        <v>2.5535171789058033</v>
      </c>
      <c r="K69" s="4"/>
    </row>
    <row r="70" spans="1:11" ht="18" customHeight="1" x14ac:dyDescent="0.2">
      <c r="A70" s="7">
        <f t="shared" si="7"/>
        <v>9</v>
      </c>
      <c r="B70" s="18" t="s">
        <v>44</v>
      </c>
      <c r="C70" s="71">
        <v>2272</v>
      </c>
      <c r="D70" s="104">
        <v>1298.1000000000001</v>
      </c>
      <c r="E70" s="104">
        <v>853</v>
      </c>
      <c r="F70" s="104">
        <v>784.2</v>
      </c>
      <c r="G70" s="9">
        <f t="shared" si="8"/>
        <v>60.411370464525071</v>
      </c>
      <c r="H70" s="10">
        <f t="shared" si="9"/>
        <v>91.934349355216881</v>
      </c>
      <c r="I70" s="11">
        <f t="shared" si="6"/>
        <v>0.13258305503346451</v>
      </c>
      <c r="K70" s="4"/>
    </row>
    <row r="71" spans="1:11" ht="18" customHeight="1" x14ac:dyDescent="0.2">
      <c r="A71" s="7">
        <f t="shared" si="7"/>
        <v>10</v>
      </c>
      <c r="B71" s="17" t="s">
        <v>45</v>
      </c>
      <c r="C71" s="71">
        <v>2273</v>
      </c>
      <c r="D71" s="104">
        <v>32583.399999999998</v>
      </c>
      <c r="E71" s="104">
        <v>20973.3</v>
      </c>
      <c r="F71" s="104">
        <v>18888.5</v>
      </c>
      <c r="G71" s="9">
        <f t="shared" si="8"/>
        <v>57.969702363780328</v>
      </c>
      <c r="H71" s="10">
        <f t="shared" si="9"/>
        <v>90.059742625147209</v>
      </c>
      <c r="I71" s="11">
        <f t="shared" si="6"/>
        <v>3.1934392183111378</v>
      </c>
      <c r="K71" s="4"/>
    </row>
    <row r="72" spans="1:11" ht="18" customHeight="1" x14ac:dyDescent="0.2">
      <c r="A72" s="7">
        <f t="shared" si="7"/>
        <v>11</v>
      </c>
      <c r="B72" s="17" t="s">
        <v>46</v>
      </c>
      <c r="C72" s="71">
        <v>2274</v>
      </c>
      <c r="D72" s="104">
        <v>1418.8999999999999</v>
      </c>
      <c r="E72" s="104">
        <v>891.1</v>
      </c>
      <c r="F72" s="104">
        <v>752.7</v>
      </c>
      <c r="G72" s="9">
        <f t="shared" si="8"/>
        <v>53.04813587990698</v>
      </c>
      <c r="H72" s="10">
        <f t="shared" si="9"/>
        <v>84.468634272247783</v>
      </c>
      <c r="I72" s="11">
        <f t="shared" si="6"/>
        <v>0.12725741586800399</v>
      </c>
      <c r="K72" s="4"/>
    </row>
    <row r="73" spans="1:11" ht="18" customHeight="1" x14ac:dyDescent="0.2">
      <c r="A73" s="7">
        <f t="shared" si="7"/>
        <v>12</v>
      </c>
      <c r="B73" s="18" t="s">
        <v>47</v>
      </c>
      <c r="C73" s="71">
        <v>2275</v>
      </c>
      <c r="D73" s="104">
        <v>3678.8</v>
      </c>
      <c r="E73" s="104">
        <v>3014.7</v>
      </c>
      <c r="F73" s="104">
        <v>988.3</v>
      </c>
      <c r="G73" s="9">
        <f t="shared" si="8"/>
        <v>26.864738501685331</v>
      </c>
      <c r="H73" s="10">
        <f t="shared" si="9"/>
        <v>32.782698112581684</v>
      </c>
      <c r="I73" s="11">
        <f t="shared" si="6"/>
        <v>0.1670898154674483</v>
      </c>
      <c r="K73" s="4"/>
    </row>
    <row r="74" spans="1:11" ht="27" customHeight="1" x14ac:dyDescent="0.2">
      <c r="A74" s="7">
        <f t="shared" si="7"/>
        <v>13</v>
      </c>
      <c r="B74" s="18" t="s">
        <v>60</v>
      </c>
      <c r="C74" s="71">
        <v>2280</v>
      </c>
      <c r="D74" s="105">
        <v>605.1</v>
      </c>
      <c r="E74" s="105">
        <v>569.19999999999993</v>
      </c>
      <c r="F74" s="105">
        <v>355.6</v>
      </c>
      <c r="G74" s="9">
        <f t="shared" si="8"/>
        <v>58.767145926293175</v>
      </c>
      <c r="H74" s="10">
        <f t="shared" si="9"/>
        <v>62.473647224174286</v>
      </c>
      <c r="I74" s="11">
        <f t="shared" si="6"/>
        <v>6.0120548801198645E-2</v>
      </c>
      <c r="K74" s="4"/>
    </row>
    <row r="75" spans="1:11" ht="18" customHeight="1" x14ac:dyDescent="0.2">
      <c r="A75" s="7">
        <f t="shared" si="7"/>
        <v>14</v>
      </c>
      <c r="B75" s="18" t="s">
        <v>48</v>
      </c>
      <c r="C75" s="71">
        <v>2610</v>
      </c>
      <c r="D75" s="106">
        <v>74174.8</v>
      </c>
      <c r="E75" s="106">
        <v>56436.800000000003</v>
      </c>
      <c r="F75" s="106">
        <v>47733.599999999999</v>
      </c>
      <c r="G75" s="9">
        <f t="shared" si="8"/>
        <v>64.352852990503507</v>
      </c>
      <c r="H75" s="10">
        <f t="shared" si="9"/>
        <v>84.578856349048834</v>
      </c>
      <c r="I75" s="11">
        <f t="shared" si="6"/>
        <v>8.0702199894738342</v>
      </c>
      <c r="K75" s="4"/>
    </row>
    <row r="76" spans="1:11" ht="18" customHeight="1" x14ac:dyDescent="0.2">
      <c r="A76" s="7">
        <f t="shared" si="7"/>
        <v>15</v>
      </c>
      <c r="B76" s="18" t="s">
        <v>69</v>
      </c>
      <c r="C76" s="71">
        <v>2620</v>
      </c>
      <c r="D76" s="106">
        <v>1477</v>
      </c>
      <c r="E76" s="106">
        <v>1477</v>
      </c>
      <c r="F76" s="106">
        <v>1376.2</v>
      </c>
      <c r="G76" s="9">
        <f>F76/D76*100</f>
        <v>93.175355450236978</v>
      </c>
      <c r="H76" s="10">
        <f>F76/E76*100</f>
        <v>93.175355450236978</v>
      </c>
      <c r="I76" s="11">
        <f t="shared" si="6"/>
        <v>0.23267125776211917</v>
      </c>
      <c r="K76" s="4"/>
    </row>
    <row r="77" spans="1:11" ht="18" customHeight="1" x14ac:dyDescent="0.2">
      <c r="A77" s="7">
        <f t="shared" si="7"/>
        <v>16</v>
      </c>
      <c r="B77" s="17" t="s">
        <v>49</v>
      </c>
      <c r="C77" s="71">
        <v>2730</v>
      </c>
      <c r="D77" s="107">
        <v>6230.2</v>
      </c>
      <c r="E77" s="107">
        <v>6148.5</v>
      </c>
      <c r="F77" s="107">
        <v>4564.2</v>
      </c>
      <c r="G77" s="9">
        <f t="shared" si="8"/>
        <v>73.259285416198523</v>
      </c>
      <c r="H77" s="10">
        <f t="shared" si="9"/>
        <v>74.23273969260795</v>
      </c>
      <c r="I77" s="11">
        <f t="shared" si="6"/>
        <v>0.77165975488872562</v>
      </c>
      <c r="K77" s="4"/>
    </row>
    <row r="78" spans="1:11" ht="18" customHeight="1" thickBot="1" x14ac:dyDescent="0.25">
      <c r="A78" s="7">
        <f t="shared" si="7"/>
        <v>17</v>
      </c>
      <c r="B78" s="18" t="s">
        <v>50</v>
      </c>
      <c r="C78" s="71">
        <v>2800</v>
      </c>
      <c r="D78" s="107">
        <v>578.4</v>
      </c>
      <c r="E78" s="107">
        <v>530.4</v>
      </c>
      <c r="F78" s="107">
        <v>340.2</v>
      </c>
      <c r="G78" s="9">
        <f t="shared" si="8"/>
        <v>58.817427385892117</v>
      </c>
      <c r="H78" s="10">
        <f t="shared" si="9"/>
        <v>64.14027149321268</v>
      </c>
      <c r="I78" s="11">
        <f t="shared" si="6"/>
        <v>5.7516902986973498E-2</v>
      </c>
      <c r="K78" s="4"/>
    </row>
    <row r="79" spans="1:11" s="61" customFormat="1" ht="15.75" thickBot="1" x14ac:dyDescent="0.3">
      <c r="A79" s="49"/>
      <c r="B79" s="60" t="s">
        <v>52</v>
      </c>
      <c r="C79" s="22"/>
      <c r="D79" s="46">
        <f>SUM(D62:D78)</f>
        <v>864202.90000000014</v>
      </c>
      <c r="E79" s="46">
        <f>SUM(E62:E78)</f>
        <v>638535.6</v>
      </c>
      <c r="F79" s="46">
        <f>SUM(F62:F78)</f>
        <v>591478.29999999981</v>
      </c>
      <c r="G79" s="47">
        <f>F79/D79*100</f>
        <v>68.442063779235141</v>
      </c>
      <c r="H79" s="47">
        <f>F79/E79*100</f>
        <v>92.630434387683295</v>
      </c>
      <c r="I79" s="53">
        <f>F79/F79*100</f>
        <v>100</v>
      </c>
      <c r="K79" s="4"/>
    </row>
    <row r="80" spans="1:11" s="23" customFormat="1" x14ac:dyDescent="0.2">
      <c r="C80" s="24"/>
    </row>
    <row r="81" spans="3:9" s="25" customFormat="1" ht="15.75" x14ac:dyDescent="0.25">
      <c r="C81" s="1"/>
      <c r="F81" s="115"/>
      <c r="G81" s="115"/>
    </row>
    <row r="89" spans="3:9" x14ac:dyDescent="0.2">
      <c r="D89" s="4"/>
      <c r="E89" s="4"/>
      <c r="F89" s="4"/>
      <c r="G89" s="4"/>
      <c r="H89" s="4"/>
      <c r="I89" s="4"/>
    </row>
  </sheetData>
  <mergeCells count="16">
    <mergeCell ref="F81:G81"/>
    <mergeCell ref="B37:I37"/>
    <mergeCell ref="A7:I7"/>
    <mergeCell ref="B5:B6"/>
    <mergeCell ref="C5:C6"/>
    <mergeCell ref="A8:I8"/>
    <mergeCell ref="A60:I60"/>
    <mergeCell ref="A61:I61"/>
    <mergeCell ref="D3:I3"/>
    <mergeCell ref="A4:I4"/>
    <mergeCell ref="I5:I6"/>
    <mergeCell ref="F5:F6"/>
    <mergeCell ref="A5:A6"/>
    <mergeCell ref="D5:D6"/>
    <mergeCell ref="E5:E6"/>
    <mergeCell ref="G5:H5"/>
  </mergeCells>
  <phoneticPr fontId="0" type="noConversion"/>
  <pageMargins left="0.39370078740157483" right="0.19685039370078741" top="0.59055118110236227" bottom="0.78740157480314965" header="0" footer="0"/>
  <pageSetup paperSize="9" scale="68" orientation="portrait" horizontalDpi="300" verticalDpi="300" r:id="rId1"/>
  <headerFooter alignWithMargins="0"/>
  <rowBreaks count="1" manualBreakCount="1">
    <brk id="5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додаток 2</vt:lpstr>
      <vt:lpstr>'додаток 2'!Заголовки_для_печати</vt:lpstr>
      <vt:lpstr>'додаток 2'!Область_печати</vt:lpstr>
    </vt:vector>
  </TitlesOfParts>
  <Company>-= GolovFinTex =-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2025-07-14T12:39:37Z</cp:lastPrinted>
  <dcterms:created xsi:type="dcterms:W3CDTF">1998-04-28T08:45:11Z</dcterms:created>
  <dcterms:modified xsi:type="dcterms:W3CDTF">2025-11-18T07:35:59Z</dcterms:modified>
</cp:coreProperties>
</file>