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530" windowHeight="4425" activeTab="0"/>
  </bookViews>
  <sheets>
    <sheet name="1 дод" sheetId="1" r:id="rId1"/>
  </sheets>
  <definedNames>
    <definedName name="_xlnm.Print_Area" localSheetId="0">'1 дод'!$A$1:$J$67</definedName>
  </definedNames>
  <calcPr fullCalcOnLoad="1"/>
</workbook>
</file>

<file path=xl/sharedStrings.xml><?xml version="1.0" encoding="utf-8"?>
<sst xmlns="http://schemas.openxmlformats.org/spreadsheetml/2006/main" count="59" uniqueCount="58">
  <si>
    <t>Найменування показника</t>
  </si>
  <si>
    <t>СПЕЦІАЛЬНИЙ ФОНД</t>
  </si>
  <si>
    <t>ЗАГАЛЬНИЙ ФОНД</t>
  </si>
  <si>
    <t>Дотації</t>
  </si>
  <si>
    <t>№№ п/п</t>
  </si>
  <si>
    <t>Питома вага</t>
  </si>
  <si>
    <t>Інші неподаткові надходження</t>
  </si>
  <si>
    <t>ПРОЕКТ</t>
  </si>
  <si>
    <t xml:space="preserve">Додаток №1 </t>
  </si>
  <si>
    <t>КФКВ</t>
  </si>
  <si>
    <t>до рішення  №____ ___ сесії Хустської міської ради V скликання</t>
  </si>
  <si>
    <t xml:space="preserve">             від  ____  липня  2006 р.</t>
  </si>
  <si>
    <t xml:space="preserve"> План на звітну дату</t>
  </si>
  <si>
    <t xml:space="preserve">                                                             Додаток № 1</t>
  </si>
  <si>
    <t>Уточнений план на рік</t>
  </si>
  <si>
    <t>Кошти, одержані із загального фонду бюджету  до бюджету розвитку ( спеціального фонду)</t>
  </si>
  <si>
    <t>РАЗОМ ДОХОДІВ ПО ЗАГАЛЬНОМУ ФОНДУ</t>
  </si>
  <si>
    <t>РАЗОМ ДОХОДІВ ПО СПЕЦІАЛЬНОМУ ФОНДУ</t>
  </si>
  <si>
    <t>РАЗОМ</t>
  </si>
  <si>
    <t>Разом доходів</t>
  </si>
  <si>
    <t>% виконання  уточненого плану</t>
  </si>
  <si>
    <t>на рік</t>
  </si>
  <si>
    <t>на звітну дату</t>
  </si>
  <si>
    <t>Податок на прибуток підприємств та фінансових установ комунальної власності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</si>
  <si>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</si>
  <si>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</si>
  <si>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</si>
  <si>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</si>
  <si>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Туристичний збір </t>
  </si>
  <si>
    <t>Збір за провадження деяких видів підприємницької діяльності </t>
  </si>
  <si>
    <t>Частина чистого прибутку (доходу) комунальних унітарних підприємств та їх об`єднань, що вилучається до бюджету  </t>
  </si>
  <si>
    <t>Адміністративні штрафи та інші санкції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</si>
  <si>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</si>
  <si>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</si>
  <si>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 </t>
  </si>
  <si>
    <t>Єдиний податок  </t>
  </si>
  <si>
    <t>Екологічний податок 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</si>
  <si>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</si>
  <si>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</si>
  <si>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</si>
  <si>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</si>
  <si>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 </t>
  </si>
  <si>
    <t>Секретар ради</t>
  </si>
  <si>
    <t>В.Ерфан</t>
  </si>
  <si>
    <t>Власні надходження бюджетних установ</t>
  </si>
  <si>
    <t>Податок та збір на доходи фізичних осіб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</si>
  <si>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</si>
  <si>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Акцизний податок з реалізації суб`єктами господарювання роздрібної торгівлі підакцизних товарів</t>
  </si>
  <si>
    <t>Плата за надання інших адміністративних послуг</t>
  </si>
  <si>
    <t>Податок на нерухоме майно, відмінне від земельної ділянки</t>
  </si>
  <si>
    <t xml:space="preserve">Транспортний податок </t>
  </si>
  <si>
    <t>Субвенції</t>
  </si>
  <si>
    <t>Податок з власників транспортних засобів</t>
  </si>
  <si>
    <t>Збір за забруднення навколишнього середовища</t>
  </si>
  <si>
    <t xml:space="preserve">        Виконання  дохідної частини бюджету міста Хуст  за І півріччя 2016 року</t>
  </si>
  <si>
    <t>Надходження за І півріччя 2016 року</t>
  </si>
  <si>
    <t xml:space="preserve">                            до рішення IV сесії Хустської міської ради </t>
  </si>
  <si>
    <t xml:space="preserve">VII   скликання  від  11.07.2016року  №276 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</si>
</sst>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#,##0;[Red]#,##0"/>
    <numFmt numFmtId="189" formatCode="00"/>
    <numFmt numFmtId="190" formatCode="000000"/>
    <numFmt numFmtId="191" formatCode="#,##0_ ;[Red]\-#,##0\ "/>
    <numFmt numFmtId="192" formatCode="0.0"/>
    <numFmt numFmtId="193" formatCode="0."/>
    <numFmt numFmtId="194" formatCode="0.0000"/>
    <numFmt numFmtId="195" formatCode="0.000"/>
    <numFmt numFmtId="196" formatCode="0.0000000000"/>
    <numFmt numFmtId="197" formatCode="0.000000000"/>
    <numFmt numFmtId="198" formatCode="0.00000000"/>
    <numFmt numFmtId="199" formatCode="0.0000000"/>
    <numFmt numFmtId="200" formatCode="0.000000"/>
    <numFmt numFmtId="201" formatCode="0.00000"/>
    <numFmt numFmtId="202" formatCode="0.0%"/>
    <numFmt numFmtId="203" formatCode="0.000%"/>
    <numFmt numFmtId="204" formatCode="0.0000%"/>
    <numFmt numFmtId="205" formatCode="0.00000%"/>
    <numFmt numFmtId="206" formatCode="0.000000%"/>
    <numFmt numFmtId="207" formatCode="0.0000000%"/>
  </numFmts>
  <fonts count="5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11"/>
      <name val="Arial Cyr"/>
      <family val="2"/>
    </font>
    <font>
      <b/>
      <sz val="14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2"/>
    </font>
    <font>
      <b/>
      <sz val="9"/>
      <name val="Arial Cyr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8"/>
      <color indexed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.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49" fontId="5" fillId="0" borderId="0" xfId="0" applyNumberFormat="1" applyFont="1" applyAlignment="1" applyProtection="1">
      <alignment horizontal="center"/>
      <protection/>
    </xf>
    <xf numFmtId="0" fontId="6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 vertical="center"/>
      <protection locked="0"/>
    </xf>
    <xf numFmtId="0" fontId="6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49" fontId="6" fillId="0" borderId="0" xfId="0" applyNumberFormat="1" applyFont="1" applyAlignment="1" applyProtection="1">
      <alignment horizontal="centerContinuous"/>
      <protection locked="0"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192" fontId="0" fillId="0" borderId="0" xfId="0" applyNumberFormat="1" applyAlignment="1">
      <alignment/>
    </xf>
    <xf numFmtId="0" fontId="10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wrapText="1"/>
    </xf>
    <xf numFmtId="0" fontId="17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7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/>
    </xf>
    <xf numFmtId="49" fontId="6" fillId="0" borderId="0" xfId="0" applyNumberFormat="1" applyFont="1" applyAlignment="1" applyProtection="1">
      <alignment horizontal="left"/>
      <protection/>
    </xf>
    <xf numFmtId="0" fontId="10" fillId="0" borderId="15" xfId="0" applyFont="1" applyBorder="1" applyAlignment="1">
      <alignment vertical="center" wrapText="1"/>
    </xf>
    <xf numFmtId="0" fontId="9" fillId="0" borderId="27" xfId="0" applyFont="1" applyFill="1" applyBorder="1" applyAlignment="1">
      <alignment vertical="center" wrapText="1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23" xfId="0" applyFont="1" applyBorder="1" applyAlignment="1">
      <alignment vertical="center" wrapText="1"/>
    </xf>
    <xf numFmtId="0" fontId="16" fillId="0" borderId="32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0" fillId="0" borderId="22" xfId="0" applyFont="1" applyBorder="1" applyAlignment="1">
      <alignment vertical="center" wrapText="1"/>
    </xf>
    <xf numFmtId="192" fontId="10" fillId="0" borderId="31" xfId="0" applyNumberFormat="1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23" xfId="0" applyFont="1" applyBorder="1" applyAlignment="1">
      <alignment wrapText="1"/>
    </xf>
    <xf numFmtId="0" fontId="10" fillId="0" borderId="23" xfId="0" applyFont="1" applyBorder="1" applyAlignment="1">
      <alignment/>
    </xf>
    <xf numFmtId="0" fontId="10" fillId="0" borderId="23" xfId="0" applyFont="1" applyBorder="1" applyAlignment="1">
      <alignment horizontal="center"/>
    </xf>
    <xf numFmtId="192" fontId="10" fillId="0" borderId="22" xfId="0" applyNumberFormat="1" applyFont="1" applyFill="1" applyBorder="1" applyAlignment="1">
      <alignment horizontal="center" vertical="center"/>
    </xf>
    <xf numFmtId="192" fontId="10" fillId="0" borderId="34" xfId="0" applyNumberFormat="1" applyFont="1" applyFill="1" applyBorder="1" applyAlignment="1">
      <alignment horizontal="center" vertical="center"/>
    </xf>
    <xf numFmtId="192" fontId="10" fillId="0" borderId="18" xfId="0" applyNumberFormat="1" applyFont="1" applyFill="1" applyBorder="1" applyAlignment="1">
      <alignment horizontal="center" vertical="center"/>
    </xf>
    <xf numFmtId="192" fontId="10" fillId="0" borderId="23" xfId="0" applyNumberFormat="1" applyFont="1" applyFill="1" applyBorder="1" applyAlignment="1">
      <alignment horizontal="center" vertical="center"/>
    </xf>
    <xf numFmtId="192" fontId="10" fillId="0" borderId="35" xfId="0" applyNumberFormat="1" applyFont="1" applyFill="1" applyBorder="1" applyAlignment="1">
      <alignment horizontal="center" vertical="center"/>
    </xf>
    <xf numFmtId="192" fontId="10" fillId="0" borderId="28" xfId="0" applyNumberFormat="1" applyFont="1" applyFill="1" applyBorder="1" applyAlignment="1">
      <alignment horizontal="center" vertical="center"/>
    </xf>
    <xf numFmtId="192" fontId="10" fillId="0" borderId="33" xfId="0" applyNumberFormat="1" applyFont="1" applyFill="1" applyBorder="1" applyAlignment="1">
      <alignment horizontal="center" vertical="center"/>
    </xf>
    <xf numFmtId="192" fontId="10" fillId="0" borderId="36" xfId="0" applyNumberFormat="1" applyFont="1" applyFill="1" applyBorder="1" applyAlignment="1">
      <alignment horizontal="center" vertical="center"/>
    </xf>
    <xf numFmtId="192" fontId="16" fillId="0" borderId="26" xfId="0" applyNumberFormat="1" applyFont="1" applyFill="1" applyBorder="1" applyAlignment="1">
      <alignment horizontal="center" vertical="center"/>
    </xf>
    <xf numFmtId="192" fontId="16" fillId="0" borderId="37" xfId="0" applyNumberFormat="1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192" fontId="10" fillId="0" borderId="21" xfId="0" applyNumberFormat="1" applyFont="1" applyFill="1" applyBorder="1" applyAlignment="1">
      <alignment horizontal="center" vertical="center"/>
    </xf>
    <xf numFmtId="192" fontId="10" fillId="0" borderId="20" xfId="0" applyNumberFormat="1" applyFont="1" applyFill="1" applyBorder="1" applyAlignment="1">
      <alignment horizontal="center" vertical="center"/>
    </xf>
    <xf numFmtId="192" fontId="17" fillId="0" borderId="24" xfId="0" applyNumberFormat="1" applyFont="1" applyFill="1" applyBorder="1" applyAlignment="1">
      <alignment horizontal="center" vertical="center"/>
    </xf>
    <xf numFmtId="192" fontId="17" fillId="0" borderId="13" xfId="0" applyNumberFormat="1" applyFont="1" applyFill="1" applyBorder="1" applyAlignment="1">
      <alignment horizontal="center" vertical="center"/>
    </xf>
    <xf numFmtId="192" fontId="17" fillId="0" borderId="37" xfId="0" applyNumberFormat="1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192" fontId="10" fillId="0" borderId="39" xfId="0" applyNumberFormat="1" applyFont="1" applyFill="1" applyBorder="1" applyAlignment="1">
      <alignment horizontal="center" vertical="center"/>
    </xf>
    <xf numFmtId="192" fontId="10" fillId="0" borderId="30" xfId="0" applyNumberFormat="1" applyFont="1" applyFill="1" applyBorder="1" applyAlignment="1">
      <alignment horizontal="center" vertical="center"/>
    </xf>
    <xf numFmtId="192" fontId="10" fillId="0" borderId="40" xfId="0" applyNumberFormat="1" applyFont="1" applyFill="1" applyBorder="1" applyAlignment="1">
      <alignment horizontal="center" vertical="center"/>
    </xf>
    <xf numFmtId="192" fontId="10" fillId="0" borderId="41" xfId="0" applyNumberFormat="1" applyFont="1" applyFill="1" applyBorder="1" applyAlignment="1">
      <alignment horizontal="center" vertical="center"/>
    </xf>
    <xf numFmtId="192" fontId="10" fillId="0" borderId="26" xfId="0" applyNumberFormat="1" applyFont="1" applyFill="1" applyBorder="1" applyAlignment="1">
      <alignment horizontal="center" vertical="center"/>
    </xf>
    <xf numFmtId="192" fontId="10" fillId="0" borderId="42" xfId="0" applyNumberFormat="1" applyFont="1" applyFill="1" applyBorder="1" applyAlignment="1">
      <alignment horizontal="center" vertical="center"/>
    </xf>
    <xf numFmtId="192" fontId="10" fillId="0" borderId="43" xfId="0" applyNumberFormat="1" applyFont="1" applyFill="1" applyBorder="1" applyAlignment="1">
      <alignment horizontal="center" vertical="center"/>
    </xf>
    <xf numFmtId="192" fontId="10" fillId="0" borderId="44" xfId="0" applyNumberFormat="1" applyFont="1" applyFill="1" applyBorder="1" applyAlignment="1">
      <alignment horizontal="center" vertical="center"/>
    </xf>
    <xf numFmtId="192" fontId="17" fillId="0" borderId="26" xfId="0" applyNumberFormat="1" applyFont="1" applyFill="1" applyBorder="1" applyAlignment="1">
      <alignment horizontal="center" vertical="center"/>
    </xf>
    <xf numFmtId="192" fontId="17" fillId="0" borderId="42" xfId="0" applyNumberFormat="1" applyFont="1" applyFill="1" applyBorder="1" applyAlignment="1">
      <alignment horizontal="center" vertical="center"/>
    </xf>
    <xf numFmtId="192" fontId="17" fillId="0" borderId="45" xfId="0" applyNumberFormat="1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13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0" borderId="29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wrapText="1"/>
    </xf>
    <xf numFmtId="0" fontId="12" fillId="0" borderId="50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3" fillId="0" borderId="41" xfId="0" applyFont="1" applyBorder="1" applyAlignment="1">
      <alignment horizontal="center" vertical="center" wrapText="1"/>
    </xf>
    <xf numFmtId="0" fontId="0" fillId="0" borderId="49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75"/>
          <c:y val="0.02375"/>
          <c:w val="0.87575"/>
          <c:h val="0.9525"/>
        </c:manualLayout>
      </c:layout>
      <c:pie3DChart>
        <c:varyColors val="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025"/>
          <c:y val="0.411"/>
          <c:w val="0.0735"/>
          <c:h val="0.1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Податки, збори (обов"язкові платежі) загального фонду міського бюджету</a:t>
            </a:r>
          </a:p>
        </c:rich>
      </c:tx>
      <c:layout>
        <c:manualLayout>
          <c:xMode val="factor"/>
          <c:yMode val="factor"/>
          <c:x val="-0.05175"/>
          <c:y val="-0.016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4"/>
          <c:y val="0.351"/>
          <c:w val="0.26825"/>
          <c:h val="0.398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'1 дод'!$J$11:$J$29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0.52425</cdr:x>
      <cdr:y>0.77075</cdr:y>
    </cdr:from>
    <cdr:to>
      <cdr:x>0.531</cdr:x>
      <cdr:y>0.8665</cdr:y>
    </cdr:to>
    <cdr:sp>
      <cdr:nvSpPr>
        <cdr:cNvPr id="1" name="Text Box 1"/>
        <cdr:cNvSpPr txBox="1">
          <a:spLocks noChangeArrowheads="1"/>
        </cdr:cNvSpPr>
      </cdr:nvSpPr>
      <cdr:spPr>
        <a:xfrm>
          <a:off x="5324475" y="1885950"/>
          <a:ext cx="66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                                                                                                                                                          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66675</xdr:colOff>
      <xdr:row>8</xdr:row>
      <xdr:rowOff>304800</xdr:rowOff>
    </xdr:from>
    <xdr:to>
      <xdr:col>50</xdr:col>
      <xdr:colOff>476250</xdr:colOff>
      <xdr:row>26</xdr:row>
      <xdr:rowOff>0</xdr:rowOff>
    </xdr:to>
    <xdr:graphicFrame>
      <xdr:nvGraphicFramePr>
        <xdr:cNvPr id="1" name="Chart 2"/>
        <xdr:cNvGraphicFramePr/>
      </xdr:nvGraphicFramePr>
      <xdr:xfrm>
        <a:off x="32870775" y="1276350"/>
        <a:ext cx="52101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50</xdr:row>
      <xdr:rowOff>238125</xdr:rowOff>
    </xdr:from>
    <xdr:to>
      <xdr:col>10</xdr:col>
      <xdr:colOff>0</xdr:colOff>
      <xdr:row>65</xdr:row>
      <xdr:rowOff>0</xdr:rowOff>
    </xdr:to>
    <xdr:graphicFrame>
      <xdr:nvGraphicFramePr>
        <xdr:cNvPr id="2" name="Chart 7"/>
        <xdr:cNvGraphicFramePr/>
      </xdr:nvGraphicFramePr>
      <xdr:xfrm>
        <a:off x="0" y="10239375"/>
        <a:ext cx="10172700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SheetLayoutView="75" zoomScalePageLayoutView="0" workbookViewId="0" topLeftCell="A4">
      <selection activeCell="G8" sqref="G8:H8"/>
    </sheetView>
  </sheetViews>
  <sheetFormatPr defaultColWidth="9.00390625" defaultRowHeight="12.75"/>
  <cols>
    <col min="1" max="1" width="5.00390625" style="0" customWidth="1"/>
    <col min="2" max="2" width="57.125" style="0" customWidth="1"/>
    <col min="3" max="3" width="8.25390625" style="0" customWidth="1"/>
    <col min="4" max="4" width="9.375" style="0" customWidth="1"/>
    <col min="5" max="5" width="10.125" style="0" customWidth="1"/>
    <col min="6" max="7" width="12.75390625" style="0" customWidth="1"/>
    <col min="8" max="8" width="10.00390625" style="0" customWidth="1"/>
    <col min="9" max="9" width="0.12890625" style="0" customWidth="1"/>
    <col min="10" max="10" width="8.00390625" style="0" customWidth="1"/>
  </cols>
  <sheetData>
    <row r="1" spans="1:10" ht="12.75" hidden="1">
      <c r="A1" s="10" t="s">
        <v>7</v>
      </c>
      <c r="B1" s="4"/>
      <c r="C1" s="2"/>
      <c r="D1" s="2"/>
      <c r="E1" s="2"/>
      <c r="F1" s="2" t="s">
        <v>8</v>
      </c>
      <c r="G1" s="2"/>
      <c r="I1" s="2"/>
      <c r="J1" s="1"/>
    </row>
    <row r="2" spans="1:10" ht="12.75" hidden="1">
      <c r="A2" s="3"/>
      <c r="B2" s="4"/>
      <c r="C2" s="2" t="s">
        <v>10</v>
      </c>
      <c r="H2" s="2"/>
      <c r="I2" s="2"/>
      <c r="J2" s="1"/>
    </row>
    <row r="3" spans="1:10" ht="14.25" hidden="1">
      <c r="A3" s="11"/>
      <c r="B3" s="4"/>
      <c r="C3" s="2"/>
      <c r="E3" s="2" t="s">
        <v>11</v>
      </c>
      <c r="H3" s="2"/>
      <c r="I3" s="2"/>
      <c r="J3" s="1"/>
    </row>
    <row r="4" spans="1:10" ht="14.25">
      <c r="A4" s="11"/>
      <c r="B4" s="36"/>
      <c r="C4" s="14" t="s">
        <v>13</v>
      </c>
      <c r="D4" s="14"/>
      <c r="E4" s="14"/>
      <c r="F4" s="13"/>
      <c r="G4" s="13"/>
      <c r="H4" s="13"/>
      <c r="I4" s="2"/>
      <c r="J4" s="1"/>
    </row>
    <row r="5" spans="1:10" ht="9.75" customHeight="1">
      <c r="A5" s="11"/>
      <c r="B5" s="4"/>
      <c r="C5" s="15" t="s">
        <v>56</v>
      </c>
      <c r="D5" s="15"/>
      <c r="E5" s="15"/>
      <c r="F5" s="15"/>
      <c r="G5" s="15"/>
      <c r="H5" s="15"/>
      <c r="I5" s="2"/>
      <c r="J5" s="1"/>
    </row>
    <row r="6" spans="1:10" ht="10.5" customHeight="1">
      <c r="A6" s="11"/>
      <c r="B6" s="4"/>
      <c r="C6" s="104" t="s">
        <v>57</v>
      </c>
      <c r="D6" s="104"/>
      <c r="E6" s="104"/>
      <c r="F6" s="104"/>
      <c r="G6" s="104"/>
      <c r="H6" s="104"/>
      <c r="I6" s="2"/>
      <c r="J6" s="1"/>
    </row>
    <row r="7" spans="1:10" ht="15.75" thickBot="1">
      <c r="A7" s="6" t="s">
        <v>54</v>
      </c>
      <c r="B7" s="9"/>
      <c r="C7" s="5"/>
      <c r="D7" s="5"/>
      <c r="E7" s="5"/>
      <c r="F7" s="5"/>
      <c r="G7" s="5"/>
      <c r="H7" s="5"/>
      <c r="I7" s="5"/>
      <c r="J7" s="7"/>
    </row>
    <row r="8" spans="1:10" ht="26.25" customHeight="1">
      <c r="A8" s="91" t="s">
        <v>4</v>
      </c>
      <c r="B8" s="91" t="s">
        <v>0</v>
      </c>
      <c r="C8" s="89" t="s">
        <v>9</v>
      </c>
      <c r="D8" s="91" t="s">
        <v>14</v>
      </c>
      <c r="E8" s="91" t="s">
        <v>12</v>
      </c>
      <c r="F8" s="105" t="s">
        <v>55</v>
      </c>
      <c r="G8" s="92" t="s">
        <v>20</v>
      </c>
      <c r="H8" s="92"/>
      <c r="I8" s="18"/>
      <c r="J8" s="91" t="s">
        <v>5</v>
      </c>
    </row>
    <row r="9" spans="1:10" ht="24" customHeight="1" thickBot="1">
      <c r="A9" s="90"/>
      <c r="B9" s="90"/>
      <c r="C9" s="90"/>
      <c r="D9" s="90"/>
      <c r="E9" s="90"/>
      <c r="F9" s="106"/>
      <c r="G9" s="34" t="s">
        <v>21</v>
      </c>
      <c r="H9" s="34" t="s">
        <v>22</v>
      </c>
      <c r="I9" s="19"/>
      <c r="J9" s="90"/>
    </row>
    <row r="10" spans="1:10" ht="16.5" customHeight="1" thickBot="1">
      <c r="A10" s="101" t="s">
        <v>2</v>
      </c>
      <c r="B10" s="102"/>
      <c r="C10" s="102"/>
      <c r="D10" s="102"/>
      <c r="E10" s="102"/>
      <c r="F10" s="102"/>
      <c r="G10" s="102"/>
      <c r="H10" s="102"/>
      <c r="I10" s="102"/>
      <c r="J10" s="103"/>
    </row>
    <row r="11" spans="1:10" ht="30" customHeight="1">
      <c r="A11" s="25">
        <v>1</v>
      </c>
      <c r="B11" s="54" t="s">
        <v>45</v>
      </c>
      <c r="C11" s="39">
        <v>110100</v>
      </c>
      <c r="D11" s="56">
        <v>25410</v>
      </c>
      <c r="E11" s="56">
        <v>11806</v>
      </c>
      <c r="F11" s="56">
        <v>19873.4</v>
      </c>
      <c r="G11" s="56">
        <f>F11/D11*100</f>
        <v>78.21094057457695</v>
      </c>
      <c r="H11" s="56">
        <f>F11/E11*100</f>
        <v>168.33305099102154</v>
      </c>
      <c r="I11" s="57"/>
      <c r="J11" s="58">
        <f aca="true" t="shared" si="0" ref="J11:J30">F11/F$30*100</f>
        <v>39.12340762293613</v>
      </c>
    </row>
    <row r="12" spans="1:10" ht="27.75" customHeight="1">
      <c r="A12" s="26">
        <v>2</v>
      </c>
      <c r="B12" s="38" t="s">
        <v>23</v>
      </c>
      <c r="C12" s="40">
        <v>110202</v>
      </c>
      <c r="D12" s="59">
        <v>70</v>
      </c>
      <c r="E12" s="59">
        <v>50</v>
      </c>
      <c r="F12" s="59">
        <v>218.7</v>
      </c>
      <c r="G12" s="56">
        <f aca="true" t="shared" si="1" ref="G12:G32">F12/D12*100</f>
        <v>312.4285714285714</v>
      </c>
      <c r="H12" s="56">
        <f>F12/E12*100</f>
        <v>437.4</v>
      </c>
      <c r="I12" s="60"/>
      <c r="J12" s="58">
        <f t="shared" si="0"/>
        <v>0.4305397791588822</v>
      </c>
    </row>
    <row r="13" spans="1:10" ht="36.75" customHeight="1">
      <c r="A13" s="26">
        <v>3</v>
      </c>
      <c r="B13" s="53" t="s">
        <v>46</v>
      </c>
      <c r="C13" s="40">
        <v>130102</v>
      </c>
      <c r="D13" s="59"/>
      <c r="E13" s="59"/>
      <c r="F13" s="59">
        <v>105</v>
      </c>
      <c r="G13" s="56"/>
      <c r="H13" s="56"/>
      <c r="I13" s="60"/>
      <c r="J13" s="58">
        <f t="shared" si="0"/>
        <v>0.20670634115995717</v>
      </c>
    </row>
    <row r="14" spans="1:10" ht="24.75" customHeight="1">
      <c r="A14" s="26">
        <v>4</v>
      </c>
      <c r="B14" s="53" t="s">
        <v>47</v>
      </c>
      <c r="C14" s="40">
        <v>140400</v>
      </c>
      <c r="D14" s="59">
        <v>25420</v>
      </c>
      <c r="E14" s="59">
        <v>12420</v>
      </c>
      <c r="F14" s="59">
        <v>17967.4</v>
      </c>
      <c r="G14" s="56">
        <f t="shared" si="1"/>
        <v>70.68214004720693</v>
      </c>
      <c r="H14" s="56">
        <f>F14/E14*100</f>
        <v>144.66505636070855</v>
      </c>
      <c r="I14" s="60"/>
      <c r="J14" s="58">
        <f t="shared" si="0"/>
        <v>35.371195372927765</v>
      </c>
    </row>
    <row r="15" spans="1:10" ht="24.75" customHeight="1">
      <c r="A15" s="26">
        <v>5</v>
      </c>
      <c r="B15" s="53" t="s">
        <v>49</v>
      </c>
      <c r="C15" s="40">
        <v>180100</v>
      </c>
      <c r="D15" s="59">
        <v>320</v>
      </c>
      <c r="E15" s="59">
        <v>76</v>
      </c>
      <c r="F15" s="59">
        <v>163.4</v>
      </c>
      <c r="G15" s="56">
        <f t="shared" si="1"/>
        <v>51.0625</v>
      </c>
      <c r="H15" s="56">
        <f aca="true" t="shared" si="2" ref="H15:H26">F15/E15*100</f>
        <v>215</v>
      </c>
      <c r="I15" s="60"/>
      <c r="J15" s="58">
        <f t="shared" si="0"/>
        <v>0.3216744394813048</v>
      </c>
    </row>
    <row r="16" spans="1:10" ht="18" customHeight="1">
      <c r="A16" s="26">
        <v>6</v>
      </c>
      <c r="B16" s="46" t="s">
        <v>24</v>
      </c>
      <c r="C16" s="55">
        <v>180105</v>
      </c>
      <c r="D16" s="59">
        <v>1200</v>
      </c>
      <c r="E16" s="59">
        <v>600</v>
      </c>
      <c r="F16" s="59">
        <v>1013.9</v>
      </c>
      <c r="G16" s="56">
        <f t="shared" si="1"/>
        <v>84.49166666666666</v>
      </c>
      <c r="H16" s="56">
        <f t="shared" si="2"/>
        <v>168.98333333333332</v>
      </c>
      <c r="I16" s="60"/>
      <c r="J16" s="58">
        <f t="shared" si="0"/>
        <v>1.995995802876958</v>
      </c>
    </row>
    <row r="17" spans="1:10" ht="12.75" customHeight="1">
      <c r="A17" s="26">
        <v>7</v>
      </c>
      <c r="B17" s="46" t="s">
        <v>25</v>
      </c>
      <c r="C17" s="55">
        <v>180106</v>
      </c>
      <c r="D17" s="59">
        <v>2800</v>
      </c>
      <c r="E17" s="59">
        <v>1320</v>
      </c>
      <c r="F17" s="59">
        <v>2120.4</v>
      </c>
      <c r="G17" s="56">
        <f t="shared" si="1"/>
        <v>75.72857142857143</v>
      </c>
      <c r="H17" s="56">
        <f t="shared" si="2"/>
        <v>160.63636363636365</v>
      </c>
      <c r="I17" s="60"/>
      <c r="J17" s="58">
        <f t="shared" si="0"/>
        <v>4.1742869123387925</v>
      </c>
    </row>
    <row r="18" spans="1:10" ht="12.75" customHeight="1">
      <c r="A18" s="26">
        <v>8</v>
      </c>
      <c r="B18" s="46" t="s">
        <v>26</v>
      </c>
      <c r="C18" s="55">
        <v>180107</v>
      </c>
      <c r="D18" s="59">
        <v>185</v>
      </c>
      <c r="E18" s="59">
        <v>90</v>
      </c>
      <c r="F18" s="59">
        <v>124.8</v>
      </c>
      <c r="G18" s="56">
        <f t="shared" si="1"/>
        <v>67.45945945945945</v>
      </c>
      <c r="H18" s="56">
        <f t="shared" si="2"/>
        <v>138.66666666666669</v>
      </c>
      <c r="I18" s="60"/>
      <c r="J18" s="58">
        <f t="shared" si="0"/>
        <v>0.24568525120726342</v>
      </c>
    </row>
    <row r="19" spans="1:10" ht="12.75" customHeight="1">
      <c r="A19" s="26">
        <v>9</v>
      </c>
      <c r="B19" s="46" t="s">
        <v>27</v>
      </c>
      <c r="C19" s="55">
        <v>180109</v>
      </c>
      <c r="D19" s="59">
        <v>1890</v>
      </c>
      <c r="E19" s="59">
        <v>900</v>
      </c>
      <c r="F19" s="59">
        <v>1284.3</v>
      </c>
      <c r="G19" s="56">
        <f t="shared" si="1"/>
        <v>67.95238095238095</v>
      </c>
      <c r="H19" s="56">
        <f t="shared" si="2"/>
        <v>142.70000000000002</v>
      </c>
      <c r="I19" s="60"/>
      <c r="J19" s="58">
        <f t="shared" si="0"/>
        <v>2.528313847159362</v>
      </c>
    </row>
    <row r="20" spans="1:10" ht="14.25" customHeight="1">
      <c r="A20" s="26">
        <v>10</v>
      </c>
      <c r="B20" s="54" t="s">
        <v>50</v>
      </c>
      <c r="C20" s="40">
        <v>180110</v>
      </c>
      <c r="D20" s="59">
        <v>50</v>
      </c>
      <c r="E20" s="59"/>
      <c r="F20" s="59">
        <v>25</v>
      </c>
      <c r="G20" s="56">
        <f t="shared" si="1"/>
        <v>50</v>
      </c>
      <c r="H20" s="56"/>
      <c r="I20" s="60"/>
      <c r="J20" s="58">
        <f t="shared" si="0"/>
        <v>0.049215795514275525</v>
      </c>
    </row>
    <row r="21" spans="1:10" ht="13.5" customHeight="1">
      <c r="A21" s="26">
        <v>11</v>
      </c>
      <c r="B21" s="46" t="s">
        <v>28</v>
      </c>
      <c r="C21" s="40">
        <v>180300</v>
      </c>
      <c r="D21" s="59">
        <v>33</v>
      </c>
      <c r="E21" s="59">
        <v>11.5</v>
      </c>
      <c r="F21" s="59">
        <v>12.4</v>
      </c>
      <c r="G21" s="56">
        <f t="shared" si="1"/>
        <v>37.57575757575758</v>
      </c>
      <c r="H21" s="56"/>
      <c r="I21" s="60"/>
      <c r="J21" s="58">
        <f t="shared" si="0"/>
        <v>0.02441103457508066</v>
      </c>
    </row>
    <row r="22" spans="1:10" ht="13.5" customHeight="1">
      <c r="A22" s="26">
        <v>12</v>
      </c>
      <c r="B22" s="46" t="s">
        <v>29</v>
      </c>
      <c r="C22" s="40">
        <v>180400</v>
      </c>
      <c r="D22" s="59"/>
      <c r="E22" s="59"/>
      <c r="F22" s="59">
        <v>-10.3</v>
      </c>
      <c r="G22" s="56"/>
      <c r="H22" s="56"/>
      <c r="I22" s="60"/>
      <c r="J22" s="58">
        <f t="shared" si="0"/>
        <v>-0.02027690775188152</v>
      </c>
    </row>
    <row r="23" spans="1:10" ht="13.5" customHeight="1">
      <c r="A23" s="26">
        <v>13</v>
      </c>
      <c r="B23" s="54" t="s">
        <v>35</v>
      </c>
      <c r="C23" s="40">
        <v>180500</v>
      </c>
      <c r="D23" s="59">
        <v>8305</v>
      </c>
      <c r="E23" s="59">
        <v>3559</v>
      </c>
      <c r="F23" s="59">
        <v>5657.7</v>
      </c>
      <c r="G23" s="56">
        <f t="shared" si="1"/>
        <v>68.12402167369055</v>
      </c>
      <c r="H23" s="56">
        <f t="shared" si="2"/>
        <v>158.96881146389435</v>
      </c>
      <c r="I23" s="60"/>
      <c r="J23" s="58">
        <f t="shared" si="0"/>
        <v>11.137928251244665</v>
      </c>
    </row>
    <row r="24" spans="1:10" ht="25.5">
      <c r="A24" s="26">
        <v>14</v>
      </c>
      <c r="B24" s="46" t="s">
        <v>30</v>
      </c>
      <c r="C24" s="40">
        <v>210103</v>
      </c>
      <c r="D24" s="59">
        <v>30</v>
      </c>
      <c r="E24" s="59">
        <v>10</v>
      </c>
      <c r="F24" s="59">
        <v>79.4</v>
      </c>
      <c r="G24" s="56">
        <f t="shared" si="1"/>
        <v>264.6666666666667</v>
      </c>
      <c r="H24" s="56">
        <f t="shared" si="2"/>
        <v>794</v>
      </c>
      <c r="I24" s="60"/>
      <c r="J24" s="58">
        <f t="shared" si="0"/>
        <v>0.15630936655333907</v>
      </c>
    </row>
    <row r="25" spans="1:10" ht="12.75">
      <c r="A25" s="26">
        <v>15</v>
      </c>
      <c r="B25" s="46" t="s">
        <v>31</v>
      </c>
      <c r="C25" s="40">
        <v>210800</v>
      </c>
      <c r="D25" s="59">
        <v>2</v>
      </c>
      <c r="E25" s="59">
        <v>0.9</v>
      </c>
      <c r="F25" s="59">
        <v>62.4</v>
      </c>
      <c r="G25" s="56">
        <f t="shared" si="1"/>
        <v>3120</v>
      </c>
      <c r="H25" s="56">
        <f t="shared" si="2"/>
        <v>6933.333333333333</v>
      </c>
      <c r="I25" s="60"/>
      <c r="J25" s="58">
        <f t="shared" si="0"/>
        <v>0.12284262560363171</v>
      </c>
    </row>
    <row r="26" spans="1:10" ht="12.75">
      <c r="A26" s="26">
        <v>16</v>
      </c>
      <c r="B26" s="54" t="s">
        <v>48</v>
      </c>
      <c r="C26" s="40">
        <v>220100</v>
      </c>
      <c r="D26" s="59">
        <v>1500</v>
      </c>
      <c r="E26" s="59">
        <v>660</v>
      </c>
      <c r="F26" s="59">
        <v>1072.8</v>
      </c>
      <c r="G26" s="56">
        <f t="shared" si="1"/>
        <v>71.52</v>
      </c>
      <c r="H26" s="56">
        <f t="shared" si="2"/>
        <v>162.54545454545456</v>
      </c>
      <c r="I26" s="60"/>
      <c r="J26" s="58">
        <f t="shared" si="0"/>
        <v>2.111948217108591</v>
      </c>
    </row>
    <row r="27" spans="1:10" ht="38.25" customHeight="1">
      <c r="A27" s="27">
        <v>17</v>
      </c>
      <c r="B27" s="46" t="s">
        <v>32</v>
      </c>
      <c r="C27" s="40">
        <v>220804</v>
      </c>
      <c r="D27" s="59">
        <v>185</v>
      </c>
      <c r="E27" s="59">
        <v>90</v>
      </c>
      <c r="F27" s="59">
        <v>107.1</v>
      </c>
      <c r="G27" s="56">
        <f t="shared" si="1"/>
        <v>57.89189189189189</v>
      </c>
      <c r="H27" s="56">
        <f>F27/E27*100</f>
        <v>119</v>
      </c>
      <c r="I27" s="60"/>
      <c r="J27" s="58">
        <f t="shared" si="0"/>
        <v>0.21084046798315634</v>
      </c>
    </row>
    <row r="28" spans="1:10" ht="12" customHeight="1">
      <c r="A28" s="26">
        <v>18</v>
      </c>
      <c r="B28" s="46" t="s">
        <v>33</v>
      </c>
      <c r="C28" s="40">
        <v>220900</v>
      </c>
      <c r="D28" s="59">
        <v>1210</v>
      </c>
      <c r="E28" s="59">
        <v>544.6</v>
      </c>
      <c r="F28" s="59">
        <v>897</v>
      </c>
      <c r="G28" s="56">
        <f t="shared" si="1"/>
        <v>74.13223140495869</v>
      </c>
      <c r="H28" s="56">
        <f>F28/E28*100</f>
        <v>164.70804260007344</v>
      </c>
      <c r="I28" s="60"/>
      <c r="J28" s="58">
        <f t="shared" si="0"/>
        <v>1.7658627430522058</v>
      </c>
    </row>
    <row r="29" spans="1:10" ht="13.5" thickBot="1">
      <c r="A29" s="28">
        <v>19</v>
      </c>
      <c r="B29" s="17" t="s">
        <v>6</v>
      </c>
      <c r="C29" s="41"/>
      <c r="D29" s="61"/>
      <c r="E29" s="61"/>
      <c r="F29" s="61">
        <v>21.9</v>
      </c>
      <c r="G29" s="56"/>
      <c r="H29" s="56"/>
      <c r="I29" s="62"/>
      <c r="J29" s="63">
        <f t="shared" si="0"/>
        <v>0.043113036870505356</v>
      </c>
    </row>
    <row r="30" spans="1:10" ht="15" thickBot="1">
      <c r="A30" s="47"/>
      <c r="B30" s="20" t="s">
        <v>18</v>
      </c>
      <c r="C30" s="42">
        <v>900101</v>
      </c>
      <c r="D30" s="64">
        <f>SUM(D11:D29)</f>
        <v>68610</v>
      </c>
      <c r="E30" s="64">
        <f>SUM(E11:E29)</f>
        <v>32138</v>
      </c>
      <c r="F30" s="64">
        <f>SUM(F11:F29)</f>
        <v>50796.70000000001</v>
      </c>
      <c r="G30" s="65">
        <f t="shared" si="1"/>
        <v>74.03687509109461</v>
      </c>
      <c r="H30" s="65">
        <f>F30/E30*100</f>
        <v>158.0580621071629</v>
      </c>
      <c r="I30" s="66"/>
      <c r="J30" s="65">
        <f t="shared" si="0"/>
        <v>100</v>
      </c>
    </row>
    <row r="31" spans="1:10" ht="12.75">
      <c r="A31" s="48">
        <v>20</v>
      </c>
      <c r="B31" s="21" t="s">
        <v>3</v>
      </c>
      <c r="C31" s="39">
        <v>410200</v>
      </c>
      <c r="D31" s="56">
        <v>4426</v>
      </c>
      <c r="E31" s="56">
        <v>3032.5</v>
      </c>
      <c r="F31" s="56">
        <v>3032.5</v>
      </c>
      <c r="G31" s="56">
        <f t="shared" si="1"/>
        <v>68.51558969724356</v>
      </c>
      <c r="H31" s="56">
        <f>F31/E31*100</f>
        <v>100</v>
      </c>
      <c r="I31" s="67"/>
      <c r="J31" s="68"/>
    </row>
    <row r="32" spans="1:10" ht="13.5" thickBot="1">
      <c r="A32" s="49">
        <v>21</v>
      </c>
      <c r="B32" s="17" t="s">
        <v>51</v>
      </c>
      <c r="C32" s="41">
        <v>410300</v>
      </c>
      <c r="D32" s="61">
        <v>129481.3</v>
      </c>
      <c r="E32" s="61">
        <v>73128</v>
      </c>
      <c r="F32" s="61">
        <v>67887.2</v>
      </c>
      <c r="G32" s="51">
        <f t="shared" si="1"/>
        <v>52.43011925274151</v>
      </c>
      <c r="H32" s="51">
        <f>F32/E32*100</f>
        <v>92.83338803194398</v>
      </c>
      <c r="I32" s="52"/>
      <c r="J32" s="69"/>
    </row>
    <row r="33" spans="1:10" ht="15.75" customHeight="1" thickBot="1">
      <c r="A33" s="94" t="s">
        <v>16</v>
      </c>
      <c r="B33" s="95"/>
      <c r="C33" s="33">
        <v>900101</v>
      </c>
      <c r="D33" s="70">
        <f>D30+D31+D32</f>
        <v>202517.3</v>
      </c>
      <c r="E33" s="70">
        <f>E30+E31+E32</f>
        <v>108298.5</v>
      </c>
      <c r="F33" s="71">
        <f>F30+F31+F32</f>
        <v>121716.40000000001</v>
      </c>
      <c r="G33" s="72">
        <f>F33/D33*100</f>
        <v>60.10172958063337</v>
      </c>
      <c r="H33" s="72">
        <f>F33/E33*100</f>
        <v>112.38973762332813</v>
      </c>
      <c r="I33" s="73"/>
      <c r="J33" s="72"/>
    </row>
    <row r="34" spans="1:10" ht="13.5" customHeight="1" thickBot="1">
      <c r="A34" s="98" t="s">
        <v>1</v>
      </c>
      <c r="B34" s="99"/>
      <c r="C34" s="99"/>
      <c r="D34" s="99"/>
      <c r="E34" s="99"/>
      <c r="F34" s="99"/>
      <c r="G34" s="99"/>
      <c r="H34" s="99"/>
      <c r="I34" s="99"/>
      <c r="J34" s="100"/>
    </row>
    <row r="35" spans="1:12" ht="15" customHeight="1">
      <c r="A35" s="29">
        <v>1</v>
      </c>
      <c r="B35" s="46" t="s">
        <v>52</v>
      </c>
      <c r="C35" s="30">
        <v>120200</v>
      </c>
      <c r="D35" s="56"/>
      <c r="E35" s="56"/>
      <c r="F35" s="56">
        <v>0.3</v>
      </c>
      <c r="G35" s="56"/>
      <c r="H35" s="56"/>
      <c r="I35" s="56"/>
      <c r="J35" s="74">
        <f aca="true" t="shared" si="3" ref="J35:J46">F35/F$50*100</f>
        <v>0.007179953569633583</v>
      </c>
      <c r="L35" s="16"/>
    </row>
    <row r="36" spans="1:12" ht="43.5" customHeight="1">
      <c r="A36" s="26">
        <v>2</v>
      </c>
      <c r="B36" s="46" t="s">
        <v>34</v>
      </c>
      <c r="C36" s="31">
        <v>180415</v>
      </c>
      <c r="D36" s="59"/>
      <c r="E36" s="59"/>
      <c r="F36" s="59">
        <v>-0.2</v>
      </c>
      <c r="G36" s="56"/>
      <c r="H36" s="56"/>
      <c r="I36" s="59"/>
      <c r="J36" s="74">
        <f t="shared" si="3"/>
        <v>-0.004786635713089056</v>
      </c>
      <c r="L36" s="16"/>
    </row>
    <row r="37" spans="1:12" ht="14.25" customHeight="1">
      <c r="A37" s="26">
        <v>3</v>
      </c>
      <c r="B37" s="54" t="s">
        <v>36</v>
      </c>
      <c r="C37" s="40">
        <v>190100</v>
      </c>
      <c r="D37" s="59">
        <v>95</v>
      </c>
      <c r="E37" s="59">
        <v>44</v>
      </c>
      <c r="F37" s="59">
        <v>73</v>
      </c>
      <c r="G37" s="56">
        <f aca="true" t="shared" si="4" ref="G37:G44">F37/D37*100</f>
        <v>76.84210526315789</v>
      </c>
      <c r="H37" s="56">
        <f>F37/E37*100</f>
        <v>165.9090909090909</v>
      </c>
      <c r="I37" s="59"/>
      <c r="J37" s="74">
        <f t="shared" si="3"/>
        <v>1.7471220352775052</v>
      </c>
      <c r="L37" s="16"/>
    </row>
    <row r="38" spans="1:12" ht="14.25" customHeight="1">
      <c r="A38" s="26">
        <v>4</v>
      </c>
      <c r="B38" s="46" t="s">
        <v>53</v>
      </c>
      <c r="C38" s="31">
        <v>190500</v>
      </c>
      <c r="D38" s="59"/>
      <c r="E38" s="59"/>
      <c r="F38" s="59">
        <v>8.7</v>
      </c>
      <c r="G38" s="56"/>
      <c r="H38" s="56"/>
      <c r="I38" s="59"/>
      <c r="J38" s="74">
        <f t="shared" si="3"/>
        <v>0.20821865351937388</v>
      </c>
      <c r="L38" s="16"/>
    </row>
    <row r="39" spans="1:10" ht="25.5">
      <c r="A39" s="26">
        <v>5</v>
      </c>
      <c r="B39" s="46" t="s">
        <v>37</v>
      </c>
      <c r="C39" s="31">
        <v>211100</v>
      </c>
      <c r="D39" s="59"/>
      <c r="E39" s="59"/>
      <c r="F39" s="59">
        <v>5.6</v>
      </c>
      <c r="G39" s="56"/>
      <c r="H39" s="56"/>
      <c r="I39" s="59"/>
      <c r="J39" s="74">
        <f t="shared" si="3"/>
        <v>0.13402579996649353</v>
      </c>
    </row>
    <row r="40" spans="1:10" ht="38.25" hidden="1">
      <c r="A40" s="26">
        <v>4</v>
      </c>
      <c r="B40" s="46" t="s">
        <v>38</v>
      </c>
      <c r="C40" s="31">
        <v>240621</v>
      </c>
      <c r="D40" s="59"/>
      <c r="E40" s="59"/>
      <c r="F40" s="59"/>
      <c r="G40" s="56"/>
      <c r="H40" s="56"/>
      <c r="I40" s="59"/>
      <c r="J40" s="74">
        <f t="shared" si="3"/>
        <v>0</v>
      </c>
    </row>
    <row r="41" spans="1:10" ht="27.75" customHeight="1" thickBot="1">
      <c r="A41" s="26">
        <v>6</v>
      </c>
      <c r="B41" s="46" t="s">
        <v>39</v>
      </c>
      <c r="C41" s="31">
        <v>241700</v>
      </c>
      <c r="D41" s="59">
        <v>366.5</v>
      </c>
      <c r="E41" s="59">
        <v>209</v>
      </c>
      <c r="F41" s="59">
        <v>210</v>
      </c>
      <c r="G41" s="59">
        <f t="shared" si="4"/>
        <v>57.2987721691678</v>
      </c>
      <c r="H41" s="56">
        <f>F41/E41*100</f>
        <v>100.47846889952152</v>
      </c>
      <c r="I41" s="75"/>
      <c r="J41" s="74">
        <f t="shared" si="3"/>
        <v>5.025967498743508</v>
      </c>
    </row>
    <row r="42" spans="1:10" ht="12.75">
      <c r="A42" s="26">
        <v>7</v>
      </c>
      <c r="B42" s="46" t="s">
        <v>44</v>
      </c>
      <c r="C42" s="31">
        <v>250000</v>
      </c>
      <c r="D42" s="59">
        <v>3591.8</v>
      </c>
      <c r="E42" s="59">
        <v>1795.9</v>
      </c>
      <c r="F42" s="59">
        <v>2460.8</v>
      </c>
      <c r="G42" s="56">
        <f t="shared" si="4"/>
        <v>68.51160977782727</v>
      </c>
      <c r="H42" s="56">
        <f>F42/E42*100</f>
        <v>137.02321955565455</v>
      </c>
      <c r="I42" s="59"/>
      <c r="J42" s="74">
        <f t="shared" si="3"/>
        <v>58.89476581384774</v>
      </c>
    </row>
    <row r="43" spans="1:10" ht="27.75" customHeight="1">
      <c r="A43" s="26">
        <v>8</v>
      </c>
      <c r="B43" s="46" t="s">
        <v>40</v>
      </c>
      <c r="C43" s="31">
        <v>310300</v>
      </c>
      <c r="D43" s="59">
        <v>500</v>
      </c>
      <c r="E43" s="59"/>
      <c r="F43" s="59"/>
      <c r="G43" s="56">
        <f t="shared" si="4"/>
        <v>0</v>
      </c>
      <c r="H43" s="56"/>
      <c r="I43" s="59"/>
      <c r="J43" s="74">
        <f t="shared" si="3"/>
        <v>0</v>
      </c>
    </row>
    <row r="44" spans="1:10" ht="13.5" customHeight="1" thickBot="1">
      <c r="A44" s="26">
        <v>9</v>
      </c>
      <c r="B44" s="46" t="s">
        <v>41</v>
      </c>
      <c r="C44" s="31">
        <v>330100</v>
      </c>
      <c r="D44" s="59">
        <v>9539.7</v>
      </c>
      <c r="E44" s="59">
        <v>867.2</v>
      </c>
      <c r="F44" s="59">
        <v>1005.1</v>
      </c>
      <c r="G44" s="59">
        <f t="shared" si="4"/>
        <v>10.535970732832268</v>
      </c>
      <c r="H44" s="56">
        <f>F44/E44*100</f>
        <v>115.90175276752768</v>
      </c>
      <c r="I44" s="75"/>
      <c r="J44" s="74">
        <f t="shared" si="3"/>
        <v>24.055237776129047</v>
      </c>
    </row>
    <row r="45" spans="1:10" ht="13.5" customHeight="1" hidden="1" thickBot="1">
      <c r="A45" s="26">
        <v>11</v>
      </c>
      <c r="B45" s="50"/>
      <c r="C45" s="31">
        <v>501100</v>
      </c>
      <c r="D45" s="59"/>
      <c r="E45" s="59"/>
      <c r="F45" s="59"/>
      <c r="G45" s="59"/>
      <c r="H45" s="56" t="e">
        <f>F45/E45*100</f>
        <v>#DIV/0!</v>
      </c>
      <c r="I45" s="75"/>
      <c r="J45" s="74">
        <f t="shared" si="3"/>
        <v>0</v>
      </c>
    </row>
    <row r="46" spans="1:10" ht="19.5" customHeight="1" thickBot="1">
      <c r="A46" s="26">
        <v>10</v>
      </c>
      <c r="B46" s="50" t="s">
        <v>51</v>
      </c>
      <c r="C46" s="43">
        <v>410300</v>
      </c>
      <c r="D46" s="75">
        <v>1470</v>
      </c>
      <c r="E46" s="75">
        <v>1470</v>
      </c>
      <c r="F46" s="75">
        <v>415</v>
      </c>
      <c r="G46" s="56">
        <f>F46/D46*100</f>
        <v>28.2312925170068</v>
      </c>
      <c r="H46" s="56">
        <f>F46/E46*100</f>
        <v>28.2312925170068</v>
      </c>
      <c r="I46" s="75"/>
      <c r="J46" s="74">
        <f t="shared" si="3"/>
        <v>9.93226910465979</v>
      </c>
    </row>
    <row r="47" spans="1:10" ht="15" customHeight="1" hidden="1" thickBot="1">
      <c r="A47" s="26"/>
      <c r="B47" s="37"/>
      <c r="C47" s="43"/>
      <c r="D47" s="75"/>
      <c r="E47" s="75"/>
      <c r="F47" s="75"/>
      <c r="G47" s="56"/>
      <c r="H47" s="56"/>
      <c r="I47" s="51"/>
      <c r="J47" s="74"/>
    </row>
    <row r="48" spans="1:11" ht="15" customHeight="1" hidden="1" thickBot="1">
      <c r="A48" s="26"/>
      <c r="B48" s="37"/>
      <c r="C48" s="43"/>
      <c r="D48" s="75"/>
      <c r="E48" s="75"/>
      <c r="F48" s="51"/>
      <c r="G48" s="51"/>
      <c r="H48" s="51"/>
      <c r="I48" s="61"/>
      <c r="J48" s="74"/>
      <c r="K48" s="16"/>
    </row>
    <row r="49" spans="1:10" ht="29.25" customHeight="1" hidden="1" thickBot="1">
      <c r="A49" s="28">
        <v>8</v>
      </c>
      <c r="B49" s="22" t="s">
        <v>15</v>
      </c>
      <c r="C49" s="44">
        <v>430100</v>
      </c>
      <c r="D49" s="51"/>
      <c r="E49" s="76"/>
      <c r="F49" s="77"/>
      <c r="G49" s="78"/>
      <c r="H49" s="79"/>
      <c r="I49" s="80"/>
      <c r="J49" s="81">
        <f>F49/F$50*100</f>
        <v>0</v>
      </c>
    </row>
    <row r="50" spans="1:10" ht="16.5" customHeight="1" thickBot="1">
      <c r="A50" s="23"/>
      <c r="B50" s="24" t="s">
        <v>17</v>
      </c>
      <c r="C50" s="35">
        <v>900101</v>
      </c>
      <c r="D50" s="70">
        <f>SUM(D35:D49)</f>
        <v>15563</v>
      </c>
      <c r="E50" s="70">
        <f>SUM(E35:E49)</f>
        <v>4386.1</v>
      </c>
      <c r="F50" s="71">
        <f>SUM(F35:F49)</f>
        <v>4178.3</v>
      </c>
      <c r="G50" s="82">
        <f>F50/D50*100</f>
        <v>26.847651481076912</v>
      </c>
      <c r="H50" s="83">
        <f>F50/E50*100</f>
        <v>95.26230592097762</v>
      </c>
      <c r="I50" s="84"/>
      <c r="J50" s="83">
        <f>F50/F$50*100</f>
        <v>100</v>
      </c>
    </row>
    <row r="51" spans="1:10" ht="19.5" customHeight="1" thickBot="1">
      <c r="A51" s="96" t="s">
        <v>19</v>
      </c>
      <c r="B51" s="97"/>
      <c r="C51" s="33">
        <v>900100</v>
      </c>
      <c r="D51" s="70">
        <f>D50+D33</f>
        <v>218080.3</v>
      </c>
      <c r="E51" s="70">
        <f>E50+E33</f>
        <v>112684.6</v>
      </c>
      <c r="F51" s="71">
        <f>F50+F33</f>
        <v>125894.70000000001</v>
      </c>
      <c r="G51" s="82">
        <f>F51/D51*100</f>
        <v>57.72859813564087</v>
      </c>
      <c r="H51" s="83">
        <f>F51/E51*100</f>
        <v>111.72307484784967</v>
      </c>
      <c r="I51" s="85"/>
      <c r="J51" s="83">
        <v>100</v>
      </c>
    </row>
    <row r="52" spans="1:10" ht="15">
      <c r="A52" s="32"/>
      <c r="B52" s="32"/>
      <c r="C52" s="32"/>
      <c r="D52" s="32"/>
      <c r="E52" s="32"/>
      <c r="F52" s="32"/>
      <c r="G52" s="32"/>
      <c r="H52" s="32"/>
      <c r="I52" s="32"/>
      <c r="J52" s="32"/>
    </row>
    <row r="53" spans="1:10" ht="37.5" customHeight="1">
      <c r="A53" s="8"/>
      <c r="B53" s="8"/>
      <c r="C53" s="8"/>
      <c r="D53" s="8"/>
      <c r="E53" s="8"/>
      <c r="F53" s="8"/>
      <c r="G53" s="8"/>
      <c r="H53" s="8"/>
      <c r="I53" s="8"/>
      <c r="J53" s="8"/>
    </row>
    <row r="54" spans="1:10" ht="12.75">
      <c r="A54" s="8"/>
      <c r="B54" s="8"/>
      <c r="C54" s="8"/>
      <c r="D54" s="8"/>
      <c r="E54" s="8"/>
      <c r="F54" s="8"/>
      <c r="G54" s="8"/>
      <c r="H54" s="8"/>
      <c r="I54" s="8"/>
      <c r="J54" s="8"/>
    </row>
    <row r="55" spans="1:10" ht="12.75">
      <c r="A55" s="8"/>
      <c r="B55" s="8"/>
      <c r="C55" s="8"/>
      <c r="D55" s="8"/>
      <c r="E55" s="8"/>
      <c r="F55" s="8"/>
      <c r="G55" s="8"/>
      <c r="H55" s="8"/>
      <c r="I55" s="8"/>
      <c r="J55" s="8"/>
    </row>
    <row r="56" spans="1:10" ht="12.75">
      <c r="A56" s="8"/>
      <c r="B56" s="8"/>
      <c r="C56" s="8"/>
      <c r="D56" s="8"/>
      <c r="E56" s="8"/>
      <c r="F56" s="8"/>
      <c r="G56" s="8"/>
      <c r="H56" s="8"/>
      <c r="I56" s="8"/>
      <c r="J56" s="8"/>
    </row>
    <row r="57" spans="1:10" ht="12.75">
      <c r="A57" s="8"/>
      <c r="B57" s="8"/>
      <c r="C57" s="8"/>
      <c r="D57" s="8"/>
      <c r="E57" s="8"/>
      <c r="F57" s="8"/>
      <c r="G57" s="8"/>
      <c r="H57" s="8"/>
      <c r="I57" s="8"/>
      <c r="J57" s="8"/>
    </row>
    <row r="58" ht="12.75">
      <c r="H58" s="8"/>
    </row>
    <row r="59" ht="12.75">
      <c r="H59" s="8"/>
    </row>
    <row r="60" ht="12.75">
      <c r="H60" s="8"/>
    </row>
    <row r="61" spans="3:7" ht="18">
      <c r="C61" s="12"/>
      <c r="D61" s="12"/>
      <c r="F61" s="12"/>
      <c r="G61" s="12"/>
    </row>
    <row r="62" ht="12.75">
      <c r="H62" s="8"/>
    </row>
    <row r="63" ht="12.75">
      <c r="H63" s="8"/>
    </row>
    <row r="64" ht="6.75" customHeight="1">
      <c r="H64" s="8"/>
    </row>
    <row r="65" ht="12.75" hidden="1">
      <c r="H65" s="8"/>
    </row>
    <row r="66" spans="2:8" ht="12.75">
      <c r="B66" t="s">
        <v>42</v>
      </c>
      <c r="F66" t="s">
        <v>43</v>
      </c>
      <c r="H66" s="8"/>
    </row>
    <row r="67" ht="6.75" customHeight="1">
      <c r="H67" s="8"/>
    </row>
    <row r="68" ht="10.5" customHeight="1">
      <c r="H68" s="8"/>
    </row>
    <row r="69" ht="12.75">
      <c r="H69" s="8"/>
    </row>
    <row r="70" ht="12.75">
      <c r="H70" s="8"/>
    </row>
    <row r="71" ht="12.75">
      <c r="H71" s="8"/>
    </row>
    <row r="72" spans="3:8" ht="12.75">
      <c r="C72" s="45"/>
      <c r="F72" s="93"/>
      <c r="G72" s="93"/>
      <c r="H72" s="8"/>
    </row>
    <row r="73" ht="12.75">
      <c r="H73" s="8"/>
    </row>
    <row r="74" ht="12.75">
      <c r="H74" s="8"/>
    </row>
    <row r="75" ht="12.75">
      <c r="H75" s="8"/>
    </row>
    <row r="76" ht="12.75">
      <c r="H76" s="8"/>
    </row>
    <row r="77" spans="1:8" ht="12.75">
      <c r="A77" s="86"/>
      <c r="B77" s="87"/>
      <c r="C77" s="88"/>
      <c r="D77" s="86"/>
      <c r="H77" s="8"/>
    </row>
    <row r="78" spans="1:8" ht="12.75">
      <c r="A78" s="86"/>
      <c r="B78" s="86"/>
      <c r="C78" s="86"/>
      <c r="D78" s="86"/>
      <c r="H78" s="8"/>
    </row>
  </sheetData>
  <sheetProtection/>
  <mergeCells count="14">
    <mergeCell ref="C6:H6"/>
    <mergeCell ref="F8:F9"/>
    <mergeCell ref="J8:J9"/>
    <mergeCell ref="A8:A9"/>
    <mergeCell ref="B8:B9"/>
    <mergeCell ref="C8:C9"/>
    <mergeCell ref="D8:D9"/>
    <mergeCell ref="E8:E9"/>
    <mergeCell ref="G8:H8"/>
    <mergeCell ref="F72:G72"/>
    <mergeCell ref="A33:B33"/>
    <mergeCell ref="A51:B51"/>
    <mergeCell ref="A34:J34"/>
    <mergeCell ref="A10:J10"/>
  </mergeCells>
  <printOptions/>
  <pageMargins left="0.3937007874015748" right="0.1968503937007874" top="0" bottom="0" header="0.15748031496062992" footer="0.11811023622047245"/>
  <pageSetup horizontalDpi="300" verticalDpi="3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2016-07-12T06:41:02Z</cp:lastPrinted>
  <dcterms:created xsi:type="dcterms:W3CDTF">1998-04-28T08:45:11Z</dcterms:created>
  <dcterms:modified xsi:type="dcterms:W3CDTF">2016-07-12T06:42:28Z</dcterms:modified>
  <cp:category/>
  <cp:version/>
  <cp:contentType/>
  <cp:contentStatus/>
</cp:coreProperties>
</file>