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/>
  </bookViews>
  <sheets>
    <sheet name="дод." sheetId="6" r:id="rId1"/>
  </sheets>
  <definedNames>
    <definedName name="_xlnm.Print_Titles" localSheetId="0">дод.!$E:$F,дод.!#REF!</definedName>
    <definedName name="_xlnm.Print_Area" localSheetId="0">дод.!$A$1:$J$55</definedName>
  </definedNames>
  <calcPr calcId="125725" fullCalcOnLoad="1"/>
</workbook>
</file>

<file path=xl/calcChain.xml><?xml version="1.0" encoding="utf-8"?>
<calcChain xmlns="http://schemas.openxmlformats.org/spreadsheetml/2006/main">
  <c r="J45" i="6"/>
  <c r="J44"/>
  <c r="J39"/>
  <c r="J6" s="1"/>
  <c r="J5" s="1"/>
  <c r="J54" s="1"/>
  <c r="J50"/>
  <c r="J49"/>
  <c r="G6"/>
  <c r="G5" s="1"/>
  <c r="G45"/>
  <c r="G44" s="1"/>
  <c r="I6"/>
  <c r="I5" s="1"/>
  <c r="I45"/>
  <c r="I44" s="1"/>
  <c r="I54" l="1"/>
  <c r="G54"/>
</calcChain>
</file>

<file path=xl/sharedStrings.xml><?xml version="1.0" encoding="utf-8"?>
<sst xmlns="http://schemas.openxmlformats.org/spreadsheetml/2006/main" count="197" uniqueCount="90">
  <si>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</si>
  <si>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 </t>
  </si>
  <si>
    <t xml:space="preserve">Всього 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</si>
  <si>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</si>
  <si>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</si>
  <si>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</si>
  <si>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</si>
  <si>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Реалізація заходів щодо інвестиційного розвитку території</t>
  </si>
  <si>
    <t>0490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</si>
  <si>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</si>
  <si>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</si>
  <si>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</si>
  <si>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</si>
  <si>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Код ТКВК</t>
  </si>
  <si>
    <t>Управління культури, молоді та спорту (відповідальний виконавець)</t>
  </si>
  <si>
    <t>Капітальні видатки</t>
  </si>
  <si>
    <t>Будівництво каналізаційної мережі по вул.Крайня в м.Хуст</t>
  </si>
  <si>
    <t>Будівництво каналізаційної мережі по вул.Андрія Бачинського в м.Хуст</t>
  </si>
  <si>
    <t xml:space="preserve">Реконструкція стадіону "Карпати" у м.Хуст по вул.Борканюка, 15 II черга </t>
  </si>
  <si>
    <t>Придбання у власність територіальної громади міста комбінованої дорожньої машини КрАЗ-5401 Н2</t>
  </si>
  <si>
    <t>Придбання у власність територіальної громади міста вакуумно-підмітальної машини</t>
  </si>
  <si>
    <t>Придбання у власність територіальної громади міста сміттєвоза з боковою загрузкою ГАЗ КО-413</t>
  </si>
  <si>
    <r>
      <t>Код ФКВКБ</t>
    </r>
    <r>
      <rPr>
        <b/>
        <vertAlign val="superscript"/>
        <sz val="10"/>
        <rFont val="Times New Roman"/>
        <family val="1"/>
        <charset val="204"/>
      </rPr>
      <t>4</t>
    </r>
  </si>
  <si>
    <t>0310000</t>
  </si>
  <si>
    <t>0310170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</si>
  <si>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</si>
  <si>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</si>
  <si>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0316310</t>
  </si>
  <si>
    <t>0316400</t>
  </si>
  <si>
    <t>Утримання та розвиток інфраструктури доріг</t>
  </si>
  <si>
    <t>0316650</t>
  </si>
  <si>
    <t>0456</t>
  </si>
  <si>
    <t>0318600</t>
  </si>
  <si>
    <t>Інші видатки</t>
  </si>
  <si>
    <t>0133</t>
  </si>
  <si>
    <t>0921</t>
  </si>
  <si>
    <t>Проведення невідкладних відновлювальних робіт, будівництво та реконструкція загальноосвітніх навчальних закладів</t>
  </si>
  <si>
    <t>1016330</t>
  </si>
  <si>
    <t>2400000</t>
  </si>
  <si>
    <t>Управління культури, молоді та спорту (головний розпорядник)</t>
  </si>
  <si>
    <t>грн.</t>
  </si>
  <si>
    <t>2410000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</si>
  <si>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</si>
  <si>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</si>
  <si>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</si>
  <si>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</si>
  <si>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2426310</t>
  </si>
  <si>
    <t>010116</t>
  </si>
  <si>
    <t>0300000</t>
  </si>
  <si>
    <r>
      <t>Зміни до капітальних видатків та переліку об’єктів, видатки на які у 2017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</si>
  <si>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Будівництво ділянки міського водопроводу по вул.Крайня в м.Хуст</t>
  </si>
  <si>
    <t>Реконструкція ділянки міського водопроводу по вул. Андрія Бачинського в м. Хуст</t>
  </si>
  <si>
    <t>Капітальний ремонт дорожнього покриття вул.Дружби в м.Хуст.Коригування</t>
  </si>
  <si>
    <t>Капітальний ремонт дорожнього покриття вул.Колгоспна від вул.Павлова до об'їздної дороги в м.Хуст</t>
  </si>
  <si>
    <t>Капітальний ремонт дорожнього покриття вул.І.Мазепи в м.Хуст</t>
  </si>
  <si>
    <t>Капітальний ремонт дорожнього покриття вул.І.Грабаря в м.Хуст</t>
  </si>
  <si>
    <t>Капітальний ремонт дорожнього покриття по вул.Островського (від вул.Тімірязєва до вул.Вайди) в м.Хуст</t>
  </si>
  <si>
    <t>Капітальний ремонт тротуарів по вул.Керамічна від №17 до вул.Косична в м.Хуст</t>
  </si>
  <si>
    <t>Капітальний ремонт тротуарів по вул.Шевченка в м.Хуст</t>
  </si>
  <si>
    <t>Капітальний ремонт тротуарів по вул.Ломоносова в м.Хуст</t>
  </si>
  <si>
    <t>Капітальний ремонт тротуарів по вул.Червонодеревників  в м.Хуст</t>
  </si>
  <si>
    <t>Реконструкція водопроводу по  вул.Коцюбинського в м.Хуст</t>
  </si>
  <si>
    <t>Будівництво каналізаційної мережі по вул. Замкова в м.Хуст</t>
  </si>
  <si>
    <t xml:space="preserve">Капітальний ремонт мережі вуличного освітлення м.Хуст. Лінія вуличного освітлення вулиці Івана Франка         </t>
  </si>
  <si>
    <t>Будівництво мережі зовнішнього освітлення та підсвічування руїн Хустського замку в м.Хуст Закарпатської області</t>
  </si>
  <si>
    <t>Секретар ради                                                                                                                             В.Ерфан</t>
  </si>
  <si>
    <t>0318601</t>
  </si>
  <si>
    <t>0134</t>
  </si>
  <si>
    <t>Експертна грошова оцінка земельної ділянки комунальної власності по вул. майдан Незалежності, 26, корп. 1;  корп. 2 (майдан Незалежності, б/н)</t>
  </si>
  <si>
    <t>Експертна грошова оцінка земельної ділянки комунальної власності по вул. 900-річчя Хуста, 20</t>
  </si>
  <si>
    <t>Капітальний ремонт дорожнього покриття по вул.Пирогова  від  №19 до №68 в м.Хуст</t>
  </si>
  <si>
    <t>Капітальний ремонт тротуарів по вул.Борканюка в м.Хуст</t>
  </si>
  <si>
    <t>Придбання у власність територіальної громади міста сміттєвоза з боковим завантаженням СБМ-301 на шасі МАЗ-4371</t>
  </si>
  <si>
    <t>Придбання у власність територіальної громади міста дорожньої комбінованої МКДЗ-10 (з піскорозкидальним,поливомийним та плужно-щіточним обладнанням) на шасі МАЗ-4381</t>
  </si>
  <si>
    <t>Капітальний ремонт даху та частини  приміщень III-го поверху навчального корпусу Хустської  гімназії-інтернат</t>
  </si>
  <si>
    <t>Реконструкція стадіону "Карпати" у м.Хуст по вул.Борканюка, 15 I черга</t>
  </si>
  <si>
    <t xml:space="preserve">Регулювання русла р.Хустець від з/д мосту до вул.І.Франка в м.Хуст </t>
  </si>
  <si>
    <t>Капітальний ремонт адмінбудинку стадіону "Карпати" в м.Хуст</t>
  </si>
  <si>
    <t>Реконструкція тротуарів по вул. Дружби від вул.Духновича до перехрестя з вул. академіка Й.Бокшая  в м. Хуст</t>
  </si>
  <si>
    <t>Будівництво адмінбудинку на міському кладовищі в м. Хуст, вул.Сливова б/н</t>
  </si>
  <si>
    <t>Капітальний ремонт дорожнього покриття провулка М.Божук в м.Хуст</t>
  </si>
  <si>
    <t>Реконструкція  дорожнього покриття вул.Пирогова від №1 до №19 в м.Хуст. (Коригування)</t>
  </si>
  <si>
    <t>1016310</t>
  </si>
  <si>
    <t>Реконструкція ДНЗ в м.Хуст по вул.Небесної Сотні,61</t>
  </si>
  <si>
    <t>Реконструкція ДНЗ  по вул.Небесної Сотні,61 в м.Хуст</t>
  </si>
  <si>
    <t>Будівництво каналізаційної мережі по вул.П.Орлика в м.Хуст</t>
  </si>
  <si>
    <t>Будівництво каналізаційної мережі по вул.Гетьмана Пилипа Орлика в м.Хуст</t>
  </si>
  <si>
    <r>
      <rPr>
        <b/>
        <sz val="11"/>
        <rFont val="Times New Roman"/>
        <family val="1"/>
        <charset val="204"/>
      </rPr>
      <t>Додаток № 6</t>
    </r>
    <r>
      <rPr>
        <sz val="11"/>
        <rFont val="Times New Roman"/>
        <family val="1"/>
        <charset val="204"/>
      </rPr>
      <t xml:space="preserve">
до рішення VI сесії Хустської міської ради
VII скликання від  24.02.2017 року № 500</t>
    </r>
  </si>
  <si>
    <t>Експертна грошова оцінка земельної ділянки комунальної власності по вул.І.Франка, 185</t>
  </si>
  <si>
    <t>Експертна грошова оцінка земельної ділянки комунальної власності по вул. майдан Незалежності,  21/14  (майдан Незалежності, 21)</t>
  </si>
</sst>
</file>

<file path=xl/styles.xml><?xml version="1.0" encoding="utf-8"?>
<styleSheet xmlns="http://schemas.openxmlformats.org/spreadsheetml/2006/main">
  <numFmts count="1">
    <numFmt numFmtId="184" formatCode="#,##0.0"/>
  </numFmts>
  <fonts count="38">
    <font>
      <sz val="10"/>
      <name val="Times New Roman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1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1" fillId="0" borderId="0"/>
    <xf numFmtId="0" fontId="20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74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12" fillId="0" borderId="7" xfId="0" applyFont="1" applyFill="1" applyBorder="1" applyAlignment="1">
      <alignment horizontal="center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32" fillId="0" borderId="7" xfId="0" applyNumberFormat="1" applyFont="1" applyFill="1" applyBorder="1" applyAlignment="1" applyProtection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25" fillId="0" borderId="7" xfId="0" applyNumberFormat="1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18" fillId="24" borderId="8" xfId="0" applyNumberFormat="1" applyFont="1" applyFill="1" applyBorder="1" applyAlignment="1" applyProtection="1">
      <alignment horizontal="center" vertical="center" wrapText="1"/>
    </xf>
    <xf numFmtId="49" fontId="26" fillId="24" borderId="8" xfId="0" applyNumberFormat="1" applyFont="1" applyFill="1" applyBorder="1" applyAlignment="1">
      <alignment horizontal="center" vertical="center" wrapText="1"/>
    </xf>
    <xf numFmtId="49" fontId="26" fillId="24" borderId="9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Border="1" applyAlignment="1">
      <alignment horizontal="center" vertical="center" wrapText="1"/>
    </xf>
    <xf numFmtId="184" fontId="28" fillId="0" borderId="8" xfId="48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3" fontId="27" fillId="0" borderId="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36" fillId="0" borderId="12" xfId="0" applyFont="1" applyFill="1" applyBorder="1" applyAlignment="1">
      <alignment horizontal="center" vertical="center" wrapText="1" shrinkToFit="1"/>
    </xf>
    <xf numFmtId="3" fontId="12" fillId="0" borderId="0" xfId="0" applyNumberFormat="1" applyFont="1" applyFill="1"/>
    <xf numFmtId="49" fontId="30" fillId="0" borderId="9" xfId="0" applyNumberFormat="1" applyFont="1" applyFill="1" applyBorder="1" applyAlignment="1">
      <alignment horizontal="center" vertical="center" wrapText="1"/>
    </xf>
    <xf numFmtId="184" fontId="27" fillId="0" borderId="8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6" fillId="0" borderId="11" xfId="54" applyFont="1" applyFill="1" applyBorder="1" applyAlignment="1">
      <alignment horizontal="center" vertical="center" wrapText="1"/>
    </xf>
    <xf numFmtId="3" fontId="24" fillId="0" borderId="8" xfId="54" applyNumberFormat="1" applyFont="1" applyFill="1" applyBorder="1" applyAlignment="1">
      <alignment horizontal="center" vertical="center" wrapText="1"/>
    </xf>
    <xf numFmtId="4" fontId="24" fillId="0" borderId="9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4" fontId="36" fillId="0" borderId="9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84" fontId="35" fillId="0" borderId="11" xfId="0" applyNumberFormat="1" applyFont="1" applyFill="1" applyBorder="1" applyAlignment="1">
      <alignment horizontal="center" vertical="justify"/>
    </xf>
    <xf numFmtId="3" fontId="35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3" fontId="36" fillId="0" borderId="13" xfId="48" applyNumberFormat="1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 applyProtection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>
      <alignment horizontal="left" vertical="center" wrapText="1"/>
    </xf>
    <xf numFmtId="0" fontId="26" fillId="24" borderId="9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_Лист1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view="pageBreakPreview" topLeftCell="A40" zoomScale="90" zoomScaleNormal="100" zoomScaleSheetLayoutView="90" workbookViewId="0">
      <selection activeCell="F40" sqref="F40"/>
    </sheetView>
  </sheetViews>
  <sheetFormatPr defaultColWidth="9.1640625" defaultRowHeight="12.75"/>
  <cols>
    <col min="1" max="1" width="14.5" style="2" customWidth="1"/>
    <col min="2" max="2" width="15.1640625" style="7" customWidth="1"/>
    <col min="3" max="3" width="9.5" style="7" customWidth="1"/>
    <col min="4" max="4" width="11" style="7" customWidth="1"/>
    <col min="5" max="5" width="48.5" style="2" customWidth="1"/>
    <col min="6" max="6" width="47.83203125" style="2" customWidth="1"/>
    <col min="7" max="7" width="17.1640625" style="2" hidden="1" customWidth="1"/>
    <col min="8" max="8" width="17.6640625" style="2" hidden="1" customWidth="1"/>
    <col min="9" max="9" width="16.83203125" style="2" hidden="1" customWidth="1"/>
    <col min="10" max="10" width="21.1640625" style="2" customWidth="1"/>
    <col min="11" max="16384" width="9.1640625" style="1"/>
  </cols>
  <sheetData>
    <row r="1" spans="1:11" ht="69.75" customHeight="1">
      <c r="F1" s="67" t="s">
        <v>87</v>
      </c>
      <c r="G1" s="67"/>
      <c r="H1" s="67"/>
      <c r="I1" s="67"/>
      <c r="J1" s="67"/>
    </row>
    <row r="2" spans="1:11" ht="45.6" customHeight="1">
      <c r="A2" s="71" t="s">
        <v>49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8.75">
      <c r="B3" s="8"/>
      <c r="C3" s="9"/>
      <c r="D3" s="9"/>
      <c r="E3" s="3"/>
      <c r="F3" s="10"/>
      <c r="G3" s="10"/>
      <c r="H3" s="11"/>
      <c r="I3" s="10"/>
      <c r="J3" s="5" t="s">
        <v>40</v>
      </c>
    </row>
    <row r="4" spans="1:11" ht="107.25" customHeight="1">
      <c r="A4" s="13" t="s">
        <v>13</v>
      </c>
      <c r="B4" s="4" t="s">
        <v>11</v>
      </c>
      <c r="C4" s="4" t="s">
        <v>12</v>
      </c>
      <c r="D4" s="4" t="s">
        <v>22</v>
      </c>
      <c r="E4" s="12" t="s">
        <v>10</v>
      </c>
      <c r="F4" s="6" t="s">
        <v>9</v>
      </c>
      <c r="G4" s="6" t="s">
        <v>3</v>
      </c>
      <c r="H4" s="6" t="s">
        <v>4</v>
      </c>
      <c r="I4" s="6" t="s">
        <v>5</v>
      </c>
      <c r="J4" s="6" t="s">
        <v>6</v>
      </c>
    </row>
    <row r="5" spans="1:11" ht="28.5" customHeight="1">
      <c r="A5" s="17"/>
      <c r="B5" s="15" t="s">
        <v>48</v>
      </c>
      <c r="C5" s="14"/>
      <c r="D5" s="14"/>
      <c r="E5" s="69" t="s">
        <v>42</v>
      </c>
      <c r="F5" s="70"/>
      <c r="G5" s="27" t="e">
        <f>G6</f>
        <v>#REF!</v>
      </c>
      <c r="H5" s="27"/>
      <c r="I5" s="27" t="e">
        <f>I6</f>
        <v>#REF!</v>
      </c>
      <c r="J5" s="59">
        <f>J6</f>
        <v>6511901</v>
      </c>
    </row>
    <row r="6" spans="1:11" ht="31.5" customHeight="1">
      <c r="A6" s="17"/>
      <c r="B6" s="15" t="s">
        <v>23</v>
      </c>
      <c r="C6" s="14"/>
      <c r="D6" s="14"/>
      <c r="E6" s="69" t="s">
        <v>43</v>
      </c>
      <c r="F6" s="70"/>
      <c r="G6" s="27" t="e">
        <f>G7+G8+G9+G10+G12+G14+G17+G18+#REF!+#REF!+#REF!+#REF!+#REF!+#REF!+#REF!+#REF!+#REF!+#REF!+#REF!+#REF!+#REF!+G19+G21+#REF!+#REF!+#REF!+#REF!+#REF!+#REF!+#REF!+#REF!+#REF!+#REF!+#REF!+#REF!+#REF!+#REF!+#REF!+#REF!+#REF!+#REF!+G22+G23+G24+#REF!+#REF!+#REF!+#REF!+#REF!+#REF!+#REF!+#REF!+#REF!+#REF!+#REF!+#REF!+#REF!+#REF!+#REF!+#REF!+#REF!+#REF!+G25+G26+G27+G28+G29+G30+G31+G32+G33+G34+G36+#REF!+G37+G38+#REF!+#REF!+#REF!+#REF!+#REF!+#REF!+#REF!+#REF!+#REF!+#REF!+#REF!+#REF!+#REF!+#REF!+#REF!+#REF!+#REF!+#REF!+#REF!+#REF!+#REF!+#REF!+G39</f>
        <v>#REF!</v>
      </c>
      <c r="H6" s="27"/>
      <c r="I6" s="27" t="e">
        <f>I7+I8+I9+I10+I12+I14+I17+I18+#REF!+#REF!+#REF!+#REF!+#REF!+#REF!+#REF!+#REF!+#REF!+#REF!+#REF!+#REF!+#REF!+I19+I21+#REF!+#REF!+#REF!+#REF!+#REF!+#REF!+#REF!+#REF!+#REF!+#REF!+#REF!+#REF!+#REF!+#REF!+#REF!+#REF!+#REF!+#REF!+I22+I23+I24+#REF!+#REF!+#REF!+#REF!+#REF!+#REF!+#REF!+#REF!+#REF!+#REF!+#REF!+#REF!+#REF!+#REF!+#REF!+#REF!+#REF!+#REF!+I25+I26+I27+I28+I29+I30+I31+I32+I33+I34+I36+#REF!+I37+I38+#REF!+#REF!+#REF!+#REF!+#REF!+#REF!+#REF!+#REF!+#REF!+#REF!+#REF!+#REF!+#REF!+#REF!+#REF!+#REF!+#REF!+#REF!+#REF!+#REF!+#REF!+#REF!+I39</f>
        <v>#REF!</v>
      </c>
      <c r="J6" s="59">
        <f>J7+J8+J9+J10+J11+J12+J13+J14+J17+J18+J19+J20+J21+J22+J23+J24+J25+J26+J27+J28+J29+J30+J31+J32+J33+J34+J35+J36+J37+J38+J39</f>
        <v>6511901</v>
      </c>
    </row>
    <row r="7" spans="1:11" ht="88.5" customHeight="1">
      <c r="A7" s="24" t="s">
        <v>47</v>
      </c>
      <c r="B7" s="25" t="s">
        <v>24</v>
      </c>
      <c r="C7" s="29"/>
      <c r="D7" s="26" t="s">
        <v>0</v>
      </c>
      <c r="E7" s="21" t="s">
        <v>1</v>
      </c>
      <c r="F7" s="21" t="s">
        <v>15</v>
      </c>
      <c r="G7" s="36"/>
      <c r="H7" s="36"/>
      <c r="I7" s="36"/>
      <c r="J7" s="53">
        <v>-472189</v>
      </c>
    </row>
    <row r="8" spans="1:11" ht="80.25" customHeight="1">
      <c r="A8" s="19">
        <v>150101</v>
      </c>
      <c r="B8" s="40" t="s">
        <v>27</v>
      </c>
      <c r="C8" s="29">
        <v>6310</v>
      </c>
      <c r="D8" s="25" t="s">
        <v>8</v>
      </c>
      <c r="E8" s="23" t="s">
        <v>7</v>
      </c>
      <c r="F8" s="21" t="s">
        <v>79</v>
      </c>
      <c r="G8" s="36"/>
      <c r="H8" s="36"/>
      <c r="I8" s="36"/>
      <c r="J8" s="53">
        <v>25000</v>
      </c>
      <c r="K8" s="39"/>
    </row>
    <row r="9" spans="1:11" ht="75.75" customHeight="1">
      <c r="A9" s="19">
        <v>150101</v>
      </c>
      <c r="B9" s="40" t="s">
        <v>27</v>
      </c>
      <c r="C9" s="29">
        <v>6310</v>
      </c>
      <c r="D9" s="25" t="s">
        <v>8</v>
      </c>
      <c r="E9" s="23" t="s">
        <v>7</v>
      </c>
      <c r="F9" s="21" t="s">
        <v>76</v>
      </c>
      <c r="G9" s="36"/>
      <c r="H9" s="36"/>
      <c r="I9" s="36"/>
      <c r="J9" s="53">
        <v>532700</v>
      </c>
    </row>
    <row r="10" spans="1:11" ht="50.25" customHeight="1">
      <c r="A10" s="19">
        <v>150101</v>
      </c>
      <c r="B10" s="40" t="s">
        <v>27</v>
      </c>
      <c r="C10" s="29">
        <v>6310</v>
      </c>
      <c r="D10" s="25" t="s">
        <v>8</v>
      </c>
      <c r="E10" s="23" t="s">
        <v>7</v>
      </c>
      <c r="F10" s="21" t="s">
        <v>19</v>
      </c>
      <c r="G10" s="36"/>
      <c r="H10" s="36"/>
      <c r="I10" s="36"/>
      <c r="J10" s="53">
        <v>-2200000</v>
      </c>
    </row>
    <row r="11" spans="1:11" ht="50.25" customHeight="1">
      <c r="A11" s="19">
        <v>150101</v>
      </c>
      <c r="B11" s="40" t="s">
        <v>27</v>
      </c>
      <c r="C11" s="29">
        <v>6310</v>
      </c>
      <c r="D11" s="25" t="s">
        <v>8</v>
      </c>
      <c r="E11" s="23" t="s">
        <v>7</v>
      </c>
      <c r="F11" s="21" t="s">
        <v>72</v>
      </c>
      <c r="G11" s="36"/>
      <c r="H11" s="36"/>
      <c r="I11" s="36"/>
      <c r="J11" s="53">
        <v>1710000</v>
      </c>
    </row>
    <row r="12" spans="1:11" ht="46.5" customHeight="1">
      <c r="A12" s="19">
        <v>150101</v>
      </c>
      <c r="B12" s="40" t="s">
        <v>27</v>
      </c>
      <c r="C12" s="29">
        <v>6310</v>
      </c>
      <c r="D12" s="25" t="s">
        <v>8</v>
      </c>
      <c r="E12" s="23" t="s">
        <v>7</v>
      </c>
      <c r="F12" s="21" t="s">
        <v>20</v>
      </c>
      <c r="G12" s="36"/>
      <c r="H12" s="36"/>
      <c r="I12" s="36"/>
      <c r="J12" s="53">
        <v>-500000</v>
      </c>
    </row>
    <row r="13" spans="1:11" ht="93" customHeight="1">
      <c r="A13" s="19">
        <v>150101</v>
      </c>
      <c r="B13" s="40" t="s">
        <v>27</v>
      </c>
      <c r="C13" s="29">
        <v>6310</v>
      </c>
      <c r="D13" s="25" t="s">
        <v>8</v>
      </c>
      <c r="E13" s="23" t="s">
        <v>7</v>
      </c>
      <c r="F13" s="21" t="s">
        <v>73</v>
      </c>
      <c r="G13" s="36"/>
      <c r="H13" s="36"/>
      <c r="I13" s="36"/>
      <c r="J13" s="53">
        <v>1940000</v>
      </c>
    </row>
    <row r="14" spans="1:11" ht="51.75" customHeight="1">
      <c r="A14" s="19">
        <v>150101</v>
      </c>
      <c r="B14" s="40" t="s">
        <v>27</v>
      </c>
      <c r="C14" s="29">
        <v>6310</v>
      </c>
      <c r="D14" s="25" t="s">
        <v>8</v>
      </c>
      <c r="E14" s="23" t="s">
        <v>7</v>
      </c>
      <c r="F14" s="21" t="s">
        <v>21</v>
      </c>
      <c r="G14" s="36"/>
      <c r="H14" s="36"/>
      <c r="I14" s="36"/>
      <c r="J14" s="53">
        <v>-1000000</v>
      </c>
    </row>
    <row r="15" spans="1:11" ht="65.25" customHeight="1">
      <c r="A15" s="18">
        <v>150121</v>
      </c>
      <c r="B15" s="34" t="s">
        <v>28</v>
      </c>
      <c r="C15" s="20">
        <v>6400</v>
      </c>
      <c r="D15" s="22" t="s">
        <v>25</v>
      </c>
      <c r="E15" s="35" t="s">
        <v>26</v>
      </c>
      <c r="F15" s="42" t="s">
        <v>85</v>
      </c>
      <c r="G15" s="36"/>
      <c r="H15" s="36"/>
      <c r="I15" s="36"/>
      <c r="J15" s="53">
        <v>-53758</v>
      </c>
    </row>
    <row r="16" spans="1:11" ht="64.5" customHeight="1">
      <c r="A16" s="18">
        <v>150121</v>
      </c>
      <c r="B16" s="34" t="s">
        <v>28</v>
      </c>
      <c r="C16" s="20">
        <v>6400</v>
      </c>
      <c r="D16" s="22" t="s">
        <v>25</v>
      </c>
      <c r="E16" s="21" t="s">
        <v>26</v>
      </c>
      <c r="F16" s="42" t="s">
        <v>86</v>
      </c>
      <c r="G16" s="36"/>
      <c r="H16" s="36"/>
      <c r="I16" s="36"/>
      <c r="J16" s="53">
        <v>53758</v>
      </c>
    </row>
    <row r="17" spans="1:10" ht="66" customHeight="1">
      <c r="A17" s="18">
        <v>150121</v>
      </c>
      <c r="B17" s="34" t="s">
        <v>28</v>
      </c>
      <c r="C17" s="20">
        <v>6400</v>
      </c>
      <c r="D17" s="22" t="s">
        <v>25</v>
      </c>
      <c r="E17" s="35" t="s">
        <v>26</v>
      </c>
      <c r="F17" s="28" t="s">
        <v>61</v>
      </c>
      <c r="G17" s="36"/>
      <c r="H17" s="41"/>
      <c r="I17" s="36"/>
      <c r="J17" s="53">
        <v>139554</v>
      </c>
    </row>
    <row r="18" spans="1:10" ht="66" customHeight="1">
      <c r="A18" s="18">
        <v>150121</v>
      </c>
      <c r="B18" s="34" t="s">
        <v>28</v>
      </c>
      <c r="C18" s="20">
        <v>6400</v>
      </c>
      <c r="D18" s="22" t="s">
        <v>25</v>
      </c>
      <c r="E18" s="21" t="s">
        <v>26</v>
      </c>
      <c r="F18" s="21" t="s">
        <v>62</v>
      </c>
      <c r="G18" s="36"/>
      <c r="H18" s="41"/>
      <c r="I18" s="36"/>
      <c r="J18" s="53">
        <v>258925</v>
      </c>
    </row>
    <row r="19" spans="1:10" ht="66" customHeight="1">
      <c r="A19" s="18">
        <v>150121</v>
      </c>
      <c r="B19" s="34" t="s">
        <v>28</v>
      </c>
      <c r="C19" s="20">
        <v>6400</v>
      </c>
      <c r="D19" s="22" t="s">
        <v>25</v>
      </c>
      <c r="E19" s="21" t="s">
        <v>26</v>
      </c>
      <c r="F19" s="42" t="s">
        <v>16</v>
      </c>
      <c r="G19" s="36"/>
      <c r="H19" s="41"/>
      <c r="I19" s="36"/>
      <c r="J19" s="53">
        <v>-26170</v>
      </c>
    </row>
    <row r="20" spans="1:10" ht="66" customHeight="1">
      <c r="A20" s="18">
        <v>150121</v>
      </c>
      <c r="B20" s="34" t="s">
        <v>28</v>
      </c>
      <c r="C20" s="20">
        <v>6400</v>
      </c>
      <c r="D20" s="22" t="s">
        <v>25</v>
      </c>
      <c r="E20" s="21" t="s">
        <v>26</v>
      </c>
      <c r="F20" s="42" t="s">
        <v>50</v>
      </c>
      <c r="G20" s="36"/>
      <c r="H20" s="41"/>
      <c r="I20" s="36"/>
      <c r="J20" s="53">
        <v>26170</v>
      </c>
    </row>
    <row r="21" spans="1:10" ht="66" customHeight="1">
      <c r="A21" s="18">
        <v>150121</v>
      </c>
      <c r="B21" s="34" t="s">
        <v>28</v>
      </c>
      <c r="C21" s="20">
        <v>6400</v>
      </c>
      <c r="D21" s="22" t="s">
        <v>25</v>
      </c>
      <c r="E21" s="21" t="s">
        <v>26</v>
      </c>
      <c r="F21" s="42" t="s">
        <v>17</v>
      </c>
      <c r="G21" s="36"/>
      <c r="H21" s="41"/>
      <c r="I21" s="36"/>
      <c r="J21" s="53">
        <v>-12540</v>
      </c>
    </row>
    <row r="22" spans="1:10" ht="66" customHeight="1">
      <c r="A22" s="18">
        <v>150121</v>
      </c>
      <c r="B22" s="34" t="s">
        <v>28</v>
      </c>
      <c r="C22" s="20">
        <v>6400</v>
      </c>
      <c r="D22" s="22" t="s">
        <v>25</v>
      </c>
      <c r="E22" s="21" t="s">
        <v>26</v>
      </c>
      <c r="F22" s="43" t="s">
        <v>51</v>
      </c>
      <c r="G22" s="44"/>
      <c r="H22" s="41"/>
      <c r="I22" s="36"/>
      <c r="J22" s="44">
        <v>12540</v>
      </c>
    </row>
    <row r="23" spans="1:10" ht="66" customHeight="1">
      <c r="A23" s="18">
        <v>150121</v>
      </c>
      <c r="B23" s="34" t="s">
        <v>28</v>
      </c>
      <c r="C23" s="20">
        <v>6400</v>
      </c>
      <c r="D23" s="22" t="s">
        <v>25</v>
      </c>
      <c r="E23" s="21" t="s">
        <v>26</v>
      </c>
      <c r="F23" s="45" t="s">
        <v>63</v>
      </c>
      <c r="G23" s="44"/>
      <c r="H23" s="41"/>
      <c r="I23" s="36"/>
      <c r="J23" s="44">
        <v>1740</v>
      </c>
    </row>
    <row r="24" spans="1:10" ht="66" customHeight="1">
      <c r="A24" s="18">
        <v>150121</v>
      </c>
      <c r="B24" s="34" t="s">
        <v>28</v>
      </c>
      <c r="C24" s="20">
        <v>6400</v>
      </c>
      <c r="D24" s="22" t="s">
        <v>25</v>
      </c>
      <c r="E24" s="21" t="s">
        <v>26</v>
      </c>
      <c r="F24" s="42" t="s">
        <v>64</v>
      </c>
      <c r="G24" s="44"/>
      <c r="H24" s="41"/>
      <c r="I24" s="36"/>
      <c r="J24" s="44">
        <v>541300</v>
      </c>
    </row>
    <row r="25" spans="1:10" ht="66" customHeight="1">
      <c r="A25" s="18">
        <v>170703</v>
      </c>
      <c r="B25" s="34" t="s">
        <v>30</v>
      </c>
      <c r="C25" s="20">
        <v>6650</v>
      </c>
      <c r="D25" s="22" t="s">
        <v>31</v>
      </c>
      <c r="E25" s="46" t="s">
        <v>29</v>
      </c>
      <c r="F25" s="47" t="s">
        <v>81</v>
      </c>
      <c r="G25" s="36"/>
      <c r="H25" s="36"/>
      <c r="I25" s="36"/>
      <c r="J25" s="44">
        <v>489100</v>
      </c>
    </row>
    <row r="26" spans="1:10" ht="66" customHeight="1">
      <c r="A26" s="18">
        <v>170703</v>
      </c>
      <c r="B26" s="34" t="s">
        <v>30</v>
      </c>
      <c r="C26" s="20">
        <v>6650</v>
      </c>
      <c r="D26" s="22" t="s">
        <v>31</v>
      </c>
      <c r="E26" s="46" t="s">
        <v>29</v>
      </c>
      <c r="F26" s="47" t="s">
        <v>52</v>
      </c>
      <c r="G26" s="36"/>
      <c r="H26" s="36"/>
      <c r="I26" s="36"/>
      <c r="J26" s="44">
        <v>560000</v>
      </c>
    </row>
    <row r="27" spans="1:10" ht="66" customHeight="1">
      <c r="A27" s="18">
        <v>170703</v>
      </c>
      <c r="B27" s="34" t="s">
        <v>30</v>
      </c>
      <c r="C27" s="20">
        <v>6650</v>
      </c>
      <c r="D27" s="22" t="s">
        <v>31</v>
      </c>
      <c r="E27" s="46" t="s">
        <v>29</v>
      </c>
      <c r="F27" s="48" t="s">
        <v>53</v>
      </c>
      <c r="G27" s="36"/>
      <c r="H27" s="36"/>
      <c r="I27" s="36"/>
      <c r="J27" s="44">
        <v>1509900</v>
      </c>
    </row>
    <row r="28" spans="1:10" ht="66" customHeight="1">
      <c r="A28" s="18">
        <v>170703</v>
      </c>
      <c r="B28" s="34" t="s">
        <v>30</v>
      </c>
      <c r="C28" s="20">
        <v>6650</v>
      </c>
      <c r="D28" s="22" t="s">
        <v>31</v>
      </c>
      <c r="E28" s="46" t="s">
        <v>29</v>
      </c>
      <c r="F28" s="47" t="s">
        <v>54</v>
      </c>
      <c r="G28" s="36"/>
      <c r="H28" s="36"/>
      <c r="I28" s="36"/>
      <c r="J28" s="44">
        <v>3000</v>
      </c>
    </row>
    <row r="29" spans="1:10" ht="48.75" customHeight="1">
      <c r="A29" s="18">
        <v>170703</v>
      </c>
      <c r="B29" s="34" t="s">
        <v>30</v>
      </c>
      <c r="C29" s="20">
        <v>6650</v>
      </c>
      <c r="D29" s="22" t="s">
        <v>31</v>
      </c>
      <c r="E29" s="46" t="s">
        <v>29</v>
      </c>
      <c r="F29" s="47" t="s">
        <v>55</v>
      </c>
      <c r="G29" s="36"/>
      <c r="H29" s="36"/>
      <c r="I29" s="36"/>
      <c r="J29" s="44">
        <v>2320</v>
      </c>
    </row>
    <row r="30" spans="1:10" ht="48.75" customHeight="1">
      <c r="A30" s="18">
        <v>170703</v>
      </c>
      <c r="B30" s="34" t="s">
        <v>30</v>
      </c>
      <c r="C30" s="20">
        <v>6650</v>
      </c>
      <c r="D30" s="22" t="s">
        <v>31</v>
      </c>
      <c r="E30" s="46" t="s">
        <v>29</v>
      </c>
      <c r="F30" s="47" t="s">
        <v>70</v>
      </c>
      <c r="G30" s="36"/>
      <c r="H30" s="36"/>
      <c r="I30" s="36"/>
      <c r="J30" s="44">
        <v>3400</v>
      </c>
    </row>
    <row r="31" spans="1:10" ht="48.75" customHeight="1">
      <c r="A31" s="18">
        <v>170703</v>
      </c>
      <c r="B31" s="34" t="s">
        <v>30</v>
      </c>
      <c r="C31" s="20">
        <v>6650</v>
      </c>
      <c r="D31" s="22" t="s">
        <v>31</v>
      </c>
      <c r="E31" s="46" t="s">
        <v>29</v>
      </c>
      <c r="F31" s="47" t="s">
        <v>56</v>
      </c>
      <c r="G31" s="36"/>
      <c r="H31" s="36"/>
      <c r="I31" s="36"/>
      <c r="J31" s="44">
        <v>1039500</v>
      </c>
    </row>
    <row r="32" spans="1:10" ht="48.75" customHeight="1">
      <c r="A32" s="18">
        <v>170703</v>
      </c>
      <c r="B32" s="34" t="s">
        <v>30</v>
      </c>
      <c r="C32" s="20">
        <v>6650</v>
      </c>
      <c r="D32" s="22" t="s">
        <v>31</v>
      </c>
      <c r="E32" s="46" t="s">
        <v>29</v>
      </c>
      <c r="F32" s="47" t="s">
        <v>57</v>
      </c>
      <c r="G32" s="36"/>
      <c r="H32" s="36"/>
      <c r="I32" s="36"/>
      <c r="J32" s="44">
        <v>230100</v>
      </c>
    </row>
    <row r="33" spans="1:10" ht="48.75" customHeight="1">
      <c r="A33" s="18">
        <v>170703</v>
      </c>
      <c r="B33" s="34" t="s">
        <v>30</v>
      </c>
      <c r="C33" s="20">
        <v>6650</v>
      </c>
      <c r="D33" s="22" t="s">
        <v>31</v>
      </c>
      <c r="E33" s="46" t="s">
        <v>29</v>
      </c>
      <c r="F33" s="47" t="s">
        <v>58</v>
      </c>
      <c r="G33" s="36"/>
      <c r="H33" s="36"/>
      <c r="I33" s="36"/>
      <c r="J33" s="44">
        <v>2200</v>
      </c>
    </row>
    <row r="34" spans="1:10" ht="48" customHeight="1">
      <c r="A34" s="18">
        <v>170703</v>
      </c>
      <c r="B34" s="34" t="s">
        <v>30</v>
      </c>
      <c r="C34" s="20">
        <v>6650</v>
      </c>
      <c r="D34" s="22" t="s">
        <v>31</v>
      </c>
      <c r="E34" s="46" t="s">
        <v>29</v>
      </c>
      <c r="F34" s="47" t="s">
        <v>59</v>
      </c>
      <c r="G34" s="36"/>
      <c r="H34" s="36"/>
      <c r="I34" s="36"/>
      <c r="J34" s="44">
        <v>535300</v>
      </c>
    </row>
    <row r="35" spans="1:10" ht="48" customHeight="1">
      <c r="A35" s="18">
        <v>170703</v>
      </c>
      <c r="B35" s="34" t="s">
        <v>30</v>
      </c>
      <c r="C35" s="20">
        <v>6650</v>
      </c>
      <c r="D35" s="22" t="s">
        <v>31</v>
      </c>
      <c r="E35" s="46" t="s">
        <v>29</v>
      </c>
      <c r="F35" s="47" t="s">
        <v>60</v>
      </c>
      <c r="J35" s="44">
        <v>588500</v>
      </c>
    </row>
    <row r="36" spans="1:10" ht="48" customHeight="1">
      <c r="A36" s="18">
        <v>170703</v>
      </c>
      <c r="B36" s="34" t="s">
        <v>30</v>
      </c>
      <c r="C36" s="20">
        <v>6650</v>
      </c>
      <c r="D36" s="22" t="s">
        <v>31</v>
      </c>
      <c r="E36" s="46" t="s">
        <v>29</v>
      </c>
      <c r="F36" s="45" t="s">
        <v>78</v>
      </c>
      <c r="G36" s="36"/>
      <c r="H36" s="36"/>
      <c r="I36" s="36"/>
      <c r="J36" s="44">
        <v>516800</v>
      </c>
    </row>
    <row r="37" spans="1:10" ht="48" customHeight="1">
      <c r="A37" s="18">
        <v>170703</v>
      </c>
      <c r="B37" s="34" t="s">
        <v>30</v>
      </c>
      <c r="C37" s="20">
        <v>6650</v>
      </c>
      <c r="D37" s="22" t="s">
        <v>31</v>
      </c>
      <c r="E37" s="46" t="s">
        <v>29</v>
      </c>
      <c r="F37" s="47" t="s">
        <v>71</v>
      </c>
      <c r="G37" s="36"/>
      <c r="H37" s="36"/>
      <c r="I37" s="36"/>
      <c r="J37" s="44">
        <v>20000</v>
      </c>
    </row>
    <row r="38" spans="1:10" ht="52.5" customHeight="1">
      <c r="A38" s="18">
        <v>170703</v>
      </c>
      <c r="B38" s="34" t="s">
        <v>30</v>
      </c>
      <c r="C38" s="20">
        <v>6650</v>
      </c>
      <c r="D38" s="22" t="s">
        <v>31</v>
      </c>
      <c r="E38" s="46" t="s">
        <v>29</v>
      </c>
      <c r="F38" s="47" t="s">
        <v>80</v>
      </c>
      <c r="G38" s="36"/>
      <c r="H38" s="36"/>
      <c r="I38" s="36"/>
      <c r="J38" s="44">
        <v>20000</v>
      </c>
    </row>
    <row r="39" spans="1:10" ht="35.25" customHeight="1">
      <c r="A39" s="18">
        <v>250404</v>
      </c>
      <c r="B39" s="40" t="s">
        <v>32</v>
      </c>
      <c r="C39" s="29">
        <v>8600</v>
      </c>
      <c r="D39" s="49" t="s">
        <v>34</v>
      </c>
      <c r="E39" s="50" t="s">
        <v>33</v>
      </c>
      <c r="F39" s="51"/>
      <c r="G39" s="36"/>
      <c r="H39" s="36"/>
      <c r="I39" s="36"/>
      <c r="J39" s="53">
        <f>J40+J41+J42+J43</f>
        <v>14751</v>
      </c>
    </row>
    <row r="40" spans="1:10" ht="71.25" customHeight="1">
      <c r="A40" s="18">
        <v>250404</v>
      </c>
      <c r="B40" s="30" t="s">
        <v>32</v>
      </c>
      <c r="C40" s="31">
        <v>8600</v>
      </c>
      <c r="D40" s="16" t="s">
        <v>34</v>
      </c>
      <c r="E40" s="50" t="s">
        <v>33</v>
      </c>
      <c r="F40" s="32" t="s">
        <v>68</v>
      </c>
      <c r="G40" s="36"/>
      <c r="H40" s="36"/>
      <c r="I40" s="36"/>
      <c r="J40" s="53">
        <v>3527</v>
      </c>
    </row>
    <row r="41" spans="1:10" ht="70.5" customHeight="1">
      <c r="A41" s="18">
        <v>250404</v>
      </c>
      <c r="B41" s="30" t="s">
        <v>66</v>
      </c>
      <c r="C41" s="31">
        <v>8600</v>
      </c>
      <c r="D41" s="16" t="s">
        <v>67</v>
      </c>
      <c r="E41" s="50" t="s">
        <v>33</v>
      </c>
      <c r="F41" s="32" t="s">
        <v>89</v>
      </c>
      <c r="G41" s="36"/>
      <c r="H41" s="36"/>
      <c r="I41" s="36"/>
      <c r="J41" s="53">
        <v>3527</v>
      </c>
    </row>
    <row r="42" spans="1:10" ht="53.25" customHeight="1">
      <c r="A42" s="18">
        <v>250404</v>
      </c>
      <c r="B42" s="30" t="s">
        <v>32</v>
      </c>
      <c r="C42" s="31">
        <v>8600</v>
      </c>
      <c r="D42" s="16" t="s">
        <v>34</v>
      </c>
      <c r="E42" s="50" t="s">
        <v>33</v>
      </c>
      <c r="F42" s="32" t="s">
        <v>69</v>
      </c>
      <c r="G42" s="36"/>
      <c r="H42" s="36"/>
      <c r="I42" s="36"/>
      <c r="J42" s="53">
        <v>3847</v>
      </c>
    </row>
    <row r="43" spans="1:10" ht="52.5" customHeight="1">
      <c r="A43" s="18">
        <v>250404</v>
      </c>
      <c r="B43" s="30" t="s">
        <v>32</v>
      </c>
      <c r="C43" s="31">
        <v>8600</v>
      </c>
      <c r="D43" s="16" t="s">
        <v>34</v>
      </c>
      <c r="E43" s="50" t="s">
        <v>33</v>
      </c>
      <c r="F43" s="32" t="s">
        <v>88</v>
      </c>
      <c r="G43" s="36"/>
      <c r="H43" s="36"/>
      <c r="I43" s="36"/>
      <c r="J43" s="53">
        <v>3850</v>
      </c>
    </row>
    <row r="44" spans="1:10" ht="35.25" customHeight="1">
      <c r="A44" s="18"/>
      <c r="B44" s="33">
        <v>1000000</v>
      </c>
      <c r="C44" s="21"/>
      <c r="D44" s="22"/>
      <c r="E44" s="72" t="s">
        <v>44</v>
      </c>
      <c r="F44" s="73"/>
      <c r="G44" s="52" t="e">
        <f>G45</f>
        <v>#REF!</v>
      </c>
      <c r="H44" s="52"/>
      <c r="I44" s="52" t="e">
        <f>I45</f>
        <v>#REF!</v>
      </c>
      <c r="J44" s="60">
        <f>J45</f>
        <v>25000</v>
      </c>
    </row>
    <row r="45" spans="1:10" ht="35.25" customHeight="1">
      <c r="A45" s="18"/>
      <c r="B45" s="33">
        <v>1010000</v>
      </c>
      <c r="C45" s="21"/>
      <c r="D45" s="22"/>
      <c r="E45" s="72" t="s">
        <v>45</v>
      </c>
      <c r="F45" s="73"/>
      <c r="G45" s="52" t="e">
        <f>#REF!+#REF!+#REF!+#REF!+G48+#REF!+#REF!+#REF!+#REF!+#REF!</f>
        <v>#REF!</v>
      </c>
      <c r="H45" s="52"/>
      <c r="I45" s="52" t="e">
        <f>#REF!+#REF!+#REF!+#REF!+I48+#REF!+#REF!+#REF!+#REF!+#REF!</f>
        <v>#REF!</v>
      </c>
      <c r="J45" s="60">
        <f>J48+J46+J47</f>
        <v>25000</v>
      </c>
    </row>
    <row r="46" spans="1:10" ht="35.25" customHeight="1">
      <c r="A46" s="63">
        <v>150101</v>
      </c>
      <c r="B46" s="34" t="s">
        <v>82</v>
      </c>
      <c r="C46" s="20">
        <v>6310</v>
      </c>
      <c r="D46" s="22" t="s">
        <v>8</v>
      </c>
      <c r="E46" s="21" t="s">
        <v>7</v>
      </c>
      <c r="F46" s="64" t="s">
        <v>83</v>
      </c>
      <c r="G46" s="52"/>
      <c r="H46" s="52"/>
      <c r="I46" s="52"/>
      <c r="J46" s="53">
        <v>-1500000</v>
      </c>
    </row>
    <row r="47" spans="1:10" ht="35.25" customHeight="1">
      <c r="A47" s="63">
        <v>150101</v>
      </c>
      <c r="B47" s="34" t="s">
        <v>82</v>
      </c>
      <c r="C47" s="20">
        <v>6310</v>
      </c>
      <c r="D47" s="22" t="s">
        <v>8</v>
      </c>
      <c r="E47" s="21" t="s">
        <v>7</v>
      </c>
      <c r="F47" s="64" t="s">
        <v>84</v>
      </c>
      <c r="G47" s="52"/>
      <c r="H47" s="52"/>
      <c r="I47" s="52"/>
      <c r="J47" s="53">
        <v>1500000</v>
      </c>
    </row>
    <row r="48" spans="1:10" ht="48.75" customHeight="1">
      <c r="A48" s="18">
        <v>150110</v>
      </c>
      <c r="B48" s="34" t="s">
        <v>37</v>
      </c>
      <c r="C48" s="21">
        <v>6330</v>
      </c>
      <c r="D48" s="22" t="s">
        <v>35</v>
      </c>
      <c r="E48" s="21" t="s">
        <v>36</v>
      </c>
      <c r="F48" s="38" t="s">
        <v>74</v>
      </c>
      <c r="G48" s="36"/>
      <c r="H48" s="36"/>
      <c r="I48" s="36"/>
      <c r="J48" s="53">
        <v>25000</v>
      </c>
    </row>
    <row r="49" spans="1:17" ht="35.25" customHeight="1">
      <c r="A49" s="18"/>
      <c r="B49" s="54" t="s">
        <v>38</v>
      </c>
      <c r="C49" s="21"/>
      <c r="D49" s="22"/>
      <c r="E49" s="65" t="s">
        <v>39</v>
      </c>
      <c r="F49" s="66"/>
      <c r="G49" s="36"/>
      <c r="H49" s="36"/>
      <c r="I49" s="36"/>
      <c r="J49" s="60">
        <f>J50</f>
        <v>679930</v>
      </c>
    </row>
    <row r="50" spans="1:17" ht="35.25" customHeight="1">
      <c r="A50" s="18"/>
      <c r="B50" s="54" t="s">
        <v>41</v>
      </c>
      <c r="C50" s="21"/>
      <c r="D50" s="22"/>
      <c r="E50" s="65" t="s">
        <v>14</v>
      </c>
      <c r="F50" s="66"/>
      <c r="G50" s="36"/>
      <c r="H50" s="36"/>
      <c r="I50" s="36"/>
      <c r="J50" s="60">
        <f>J51+J52+J53</f>
        <v>679930</v>
      </c>
    </row>
    <row r="51" spans="1:17" ht="41.25" customHeight="1">
      <c r="A51" s="18">
        <v>150101</v>
      </c>
      <c r="B51" s="34" t="s">
        <v>46</v>
      </c>
      <c r="C51" s="20">
        <v>6310</v>
      </c>
      <c r="D51" s="22" t="s">
        <v>8</v>
      </c>
      <c r="E51" s="21" t="s">
        <v>7</v>
      </c>
      <c r="F51" s="61" t="s">
        <v>77</v>
      </c>
      <c r="G51" s="36"/>
      <c r="H51" s="36"/>
      <c r="I51" s="36"/>
      <c r="J51" s="53">
        <v>69930</v>
      </c>
    </row>
    <row r="52" spans="1:17" ht="69" customHeight="1">
      <c r="A52" s="18">
        <v>150101</v>
      </c>
      <c r="B52" s="34" t="s">
        <v>46</v>
      </c>
      <c r="C52" s="20">
        <v>6310</v>
      </c>
      <c r="D52" s="22" t="s">
        <v>8</v>
      </c>
      <c r="E52" s="21" t="s">
        <v>7</v>
      </c>
      <c r="F52" s="61" t="s">
        <v>75</v>
      </c>
      <c r="G52" s="36"/>
      <c r="H52" s="36"/>
      <c r="I52" s="36"/>
      <c r="J52" s="53">
        <v>110000</v>
      </c>
    </row>
    <row r="53" spans="1:17" ht="60.75" customHeight="1">
      <c r="A53" s="18">
        <v>150101</v>
      </c>
      <c r="B53" s="34" t="s">
        <v>46</v>
      </c>
      <c r="C53" s="20">
        <v>6310</v>
      </c>
      <c r="D53" s="22" t="s">
        <v>8</v>
      </c>
      <c r="E53" s="21" t="s">
        <v>7</v>
      </c>
      <c r="F53" s="62" t="s">
        <v>18</v>
      </c>
      <c r="G53" s="36"/>
      <c r="H53" s="36"/>
      <c r="I53" s="36"/>
      <c r="J53" s="53">
        <v>500000</v>
      </c>
    </row>
    <row r="54" spans="1:17" ht="24.75" customHeight="1">
      <c r="A54" s="18"/>
      <c r="B54" s="55"/>
      <c r="C54" s="21"/>
      <c r="D54" s="22"/>
      <c r="E54" s="56" t="s">
        <v>2</v>
      </c>
      <c r="F54" s="57"/>
      <c r="G54" s="58" t="e">
        <f>G5+G44+#REF!+G49</f>
        <v>#REF!</v>
      </c>
      <c r="H54" s="58"/>
      <c r="I54" s="58" t="e">
        <f>I5+I44+#REF!+I49</f>
        <v>#REF!</v>
      </c>
      <c r="J54" s="58">
        <f>J5+J44+J49</f>
        <v>7216831</v>
      </c>
    </row>
    <row r="55" spans="1:17" ht="33" customHeight="1">
      <c r="A55" s="68" t="s">
        <v>65</v>
      </c>
      <c r="B55" s="68"/>
      <c r="C55" s="68"/>
      <c r="D55" s="68"/>
      <c r="E55" s="68"/>
      <c r="F55" s="68"/>
      <c r="G55" s="68"/>
      <c r="H55" s="68"/>
      <c r="I55" s="68"/>
      <c r="J55" s="68"/>
      <c r="K55" s="37"/>
      <c r="L55" s="37"/>
      <c r="M55" s="37"/>
      <c r="N55" s="37"/>
      <c r="O55" s="37"/>
      <c r="P55" s="37"/>
      <c r="Q55" s="37"/>
    </row>
  </sheetData>
  <mergeCells count="9">
    <mergeCell ref="E49:F49"/>
    <mergeCell ref="E50:F50"/>
    <mergeCell ref="F1:J1"/>
    <mergeCell ref="A55:J55"/>
    <mergeCell ref="E5:F5"/>
    <mergeCell ref="E6:F6"/>
    <mergeCell ref="A2:J2"/>
    <mergeCell ref="E44:F44"/>
    <mergeCell ref="E45:F45"/>
  </mergeCells>
  <phoneticPr fontId="22" type="noConversion"/>
  <printOptions horizontalCentered="1"/>
  <pageMargins left="0.35433070866141736" right="0" top="0.31496062992125984" bottom="0.31496062992125984" header="0.23622047244094491" footer="0.19685039370078741"/>
  <pageSetup paperSize="9" scale="60" orientation="portrait" r:id="rId1"/>
  <headerFooter alignWithMargins="0">
    <oddFooter>&amp;R&amp;P</oddFooter>
  </headerFooter>
  <rowBreaks count="1" manualBreakCount="1">
    <brk id="5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FDE51D-1DF9-4AC0-98F4-E63A24BCC6D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2017-02-27T14:54:08Z</cp:lastPrinted>
  <dcterms:created xsi:type="dcterms:W3CDTF">2014-01-17T10:52:16Z</dcterms:created>
  <dcterms:modified xsi:type="dcterms:W3CDTF">2017-03-02T17:35:06Z</dcterms:modified>
</cp:coreProperties>
</file>