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" sheetId="8" r:id="rId1"/>
  </sheets>
  <definedNames>
    <definedName name="_xlnm.Print_Area" localSheetId="0">дод.!$A$1:$I$39</definedName>
  </definedNames>
  <calcPr calcId="124519"/>
</workbook>
</file>

<file path=xl/calcChain.xml><?xml version="1.0" encoding="utf-8"?>
<calcChain xmlns="http://schemas.openxmlformats.org/spreadsheetml/2006/main">
  <c r="I18" i="8"/>
  <c r="I8"/>
  <c r="I7"/>
  <c r="I37"/>
  <c r="H8"/>
  <c r="H7"/>
  <c r="H37"/>
  <c r="G8"/>
  <c r="G7"/>
  <c r="G37"/>
  <c r="B21"/>
  <c r="C21"/>
  <c r="D21"/>
  <c r="E21"/>
  <c r="F21"/>
  <c r="G21"/>
  <c r="H21"/>
  <c r="I21"/>
  <c r="H27"/>
  <c r="H26"/>
  <c r="G27"/>
  <c r="G26"/>
  <c r="I31"/>
  <c r="I32"/>
  <c r="I30"/>
  <c r="I29"/>
  <c r="I28"/>
  <c r="I27"/>
  <c r="I26"/>
  <c r="H23"/>
  <c r="H22"/>
  <c r="G23"/>
  <c r="G22"/>
  <c r="I25"/>
  <c r="I23"/>
  <c r="I22"/>
  <c r="I24"/>
  <c r="I14"/>
  <c r="I15"/>
  <c r="I16"/>
  <c r="I17"/>
  <c r="I10"/>
  <c r="I11"/>
  <c r="I12"/>
  <c r="I13"/>
  <c r="H34"/>
  <c r="H33"/>
  <c r="G34"/>
  <c r="G33"/>
  <c r="I36"/>
  <c r="I35"/>
  <c r="I9"/>
  <c r="B6"/>
  <c r="C6"/>
  <c r="D6"/>
  <c r="E6"/>
  <c r="F6"/>
  <c r="G6"/>
  <c r="H6"/>
  <c r="I6"/>
  <c r="I33"/>
  <c r="I34"/>
</calcChain>
</file>

<file path=xl/sharedStrings.xml><?xml version="1.0" encoding="utf-8"?>
<sst xmlns="http://schemas.openxmlformats.org/spreadsheetml/2006/main" count="124" uniqueCount="104">
  <si>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</si>
  <si>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</si>
  <si>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</si>
  <si>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</si>
  <si>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</si>
  <si>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ТКВК</t>
  </si>
  <si>
    <t>Код програмної класифікації видатків та кредитування місцевих бюджетів</t>
  </si>
  <si>
    <t>Код ВКВ/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</si>
  <si>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</si>
  <si>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</si>
  <si>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Секретар ради                                                                                                                                                                                                          В.Ерфан</t>
  </si>
  <si>
    <t>0310000</t>
  </si>
  <si>
    <t>грн.</t>
  </si>
  <si>
    <t>Виконавчий комітет (головний розпорядник)</t>
  </si>
  <si>
    <t>Виконавчий комітет (відповідальний виконавець)</t>
  </si>
  <si>
    <t>0300000</t>
  </si>
  <si>
    <t>03</t>
  </si>
  <si>
    <t xml:space="preserve">Зміни до Переліку місцевих (регіональних) програм, які фінансуватимуться за рахунок коштів
міського бюджету м.Хуст  у 2017 році
</t>
  </si>
  <si>
    <t>2400000</t>
  </si>
  <si>
    <t>Управління культури, молоді та спорту (головний розпорядник)</t>
  </si>
  <si>
    <t>2410000</t>
  </si>
  <si>
    <t>Управління культури, молоді та спорту (відповідальний виконавець)</t>
  </si>
  <si>
    <t>091209</t>
  </si>
  <si>
    <t>0313202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</si>
  <si>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</si>
  <si>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</si>
  <si>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охорони навколишнього  природного середовища в м.Хуст на 2017-2019 роки</t>
  </si>
  <si>
    <t>150121</t>
  </si>
  <si>
    <t>0316400</t>
  </si>
  <si>
    <t>0620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</si>
  <si>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</si>
  <si>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міський бюджет 101 900 грн.</t>
  </si>
  <si>
    <t>7600000</t>
  </si>
  <si>
    <t>76</t>
  </si>
  <si>
    <t>Фінансове управління (головний розпорядник)</t>
  </si>
  <si>
    <t>7610000</t>
  </si>
  <si>
    <t>Фінансове управління (відповідальний виконавець)</t>
  </si>
  <si>
    <t>250344</t>
  </si>
  <si>
    <t>7618370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</si>
  <si>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</si>
  <si>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</si>
  <si>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підтримки державної політики у сфері казначейського обслуговування бюджетних коштів у м.Хуст на 2016-2017 роки</t>
  </si>
  <si>
    <t>Програма діяльності громадських організацій міста, які потребують соціального захисту на 2017 рік</t>
  </si>
  <si>
    <t>100202</t>
  </si>
  <si>
    <t>0316052</t>
  </si>
  <si>
    <t>Водопровідно-каналізаційне господарство </t>
  </si>
  <si>
    <t>Програма "Питна вода" на 2017-2019 роки м.Хуст</t>
  </si>
  <si>
    <t>100203</t>
  </si>
  <si>
    <t>0316060</t>
  </si>
  <si>
    <t>Благоустрій міст, сіл, селищ </t>
  </si>
  <si>
    <t xml:space="preserve">Програма  благоустрою  міста Хуста на 2017-2019 роки </t>
  </si>
  <si>
    <t>0316130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</si>
  <si>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</si>
  <si>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Програма сприяння створення та діяльності об'єднань співвласників багатоквартирних будинків (ОСББ) в місті Хуст на 2017-2019 роки</t>
  </si>
  <si>
    <t>0317330</t>
  </si>
  <si>
    <t>0421</t>
  </si>
  <si>
    <t>Програми в галузі сільського господарства, лісового господарства, рибальства та мисливства</t>
  </si>
  <si>
    <t>Програма здешевлення вартості осіменіння маточного поголів'я великої рогатої худоби у пунктах штучного осіменіння на 2017 рік</t>
  </si>
  <si>
    <t>170703</t>
  </si>
  <si>
    <t>0316650</t>
  </si>
  <si>
    <t>0456</t>
  </si>
  <si>
    <t>Утримання та розвиток інфраструктури доріг</t>
  </si>
  <si>
    <t>Програма реконструкції, ремонту та утримання вулиць і доріг комунальної власності у м.Хуст на 2017-2019 роки</t>
  </si>
  <si>
    <t>0316310</t>
  </si>
  <si>
    <t>0490</t>
  </si>
  <si>
    <t>Реалізація заходів щодо інвестиційного розвитку території</t>
  </si>
  <si>
    <t>Програма розвитку фізичної культури і спорту в місті Хуст на 2017-2019 роки</t>
  </si>
  <si>
    <t>1500000</t>
  </si>
  <si>
    <t>Управління  соціального захисту населення (головний розпорядник)</t>
  </si>
  <si>
    <t>1510000</t>
  </si>
  <si>
    <t>Управління  соціального захисту населення (відповідальний виконавець)</t>
  </si>
  <si>
    <t>0319140</t>
  </si>
  <si>
    <t>0540</t>
  </si>
  <si>
    <t>Інша діяльність у сфері охорони навколишнього природного середовища</t>
  </si>
  <si>
    <t>090412</t>
  </si>
  <si>
    <t>0313400</t>
  </si>
  <si>
    <t>1090</t>
  </si>
  <si>
    <t>Інші видатки на соціальний захист населення</t>
  </si>
  <si>
    <t>Програма підтримки соціально-незахищених верств населення міста  на 2017-2019 роки</t>
  </si>
  <si>
    <t>090501</t>
  </si>
  <si>
    <t>1513240</t>
  </si>
  <si>
    <t>1050</t>
  </si>
  <si>
    <t>Організація та проведення громадських робіт</t>
  </si>
  <si>
    <t>Програма зайнятості населення м.Хуст на період до 2017 року</t>
  </si>
  <si>
    <t>110502</t>
  </si>
  <si>
    <t>2414200</t>
  </si>
  <si>
    <t>0829</t>
  </si>
  <si>
    <t>Інші культурно-освітні заклади та заходи</t>
  </si>
  <si>
    <t>Програма проведення видовищних заходів у 2017-2019 роках</t>
  </si>
  <si>
    <t>130110</t>
  </si>
  <si>
    <t>2415041</t>
  </si>
  <si>
    <t>5041</t>
  </si>
  <si>
    <t>0810</t>
  </si>
  <si>
    <t>Утримання комунальних спортивних споруд</t>
  </si>
  <si>
    <t>130112</t>
  </si>
  <si>
    <t>2415062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</si>
  <si>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</si>
  <si>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</si>
  <si>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0318600</t>
  </si>
  <si>
    <t>0133</t>
  </si>
  <si>
    <t>Інші видатки</t>
  </si>
  <si>
    <t>Програма створення та накопичення міського матеріального резерву та засобів індивідуального захисту органів дихання непрацюючого населення міста Хуст на 2016-2020 роки</t>
  </si>
  <si>
    <t>Програма підвищення якості обслуговування платників податків та вдосконалення обліку надходжень до бюджетів усіх рівнів у Центрі обслуговування платників податків  Хустської ОДПІ на 2017-2018 роки</t>
  </si>
  <si>
    <r>
      <rPr>
        <b/>
        <sz val="11"/>
        <rFont val="Times New Roman"/>
        <family val="1"/>
        <charset val="204"/>
      </rPr>
      <t>Додаток № 5</t>
    </r>
    <r>
      <rPr>
        <sz val="11"/>
        <rFont val="Times New Roman"/>
        <family val="1"/>
        <charset val="204"/>
      </rPr>
      <t xml:space="preserve">
до рішення VI сесії Хустської міської ради
VII скликання від 22.09.2017 року №649 </t>
    </r>
  </si>
</sst>
</file>

<file path=xl/styles.xml><?xml version="1.0" encoding="utf-8"?>
<styleSheet xmlns="http://schemas.openxmlformats.org/spreadsheetml/2006/main">
  <numFmts count="1">
    <numFmt numFmtId="184" formatCode="#,##0.0"/>
  </numFmts>
  <fonts count="34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6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8" fillId="0" borderId="0" xfId="0" applyNumberFormat="1" applyFont="1" applyFill="1" applyAlignment="1" applyProtection="1"/>
    <xf numFmtId="0" fontId="30" fillId="0" borderId="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/>
    <xf numFmtId="0" fontId="23" fillId="0" borderId="8" xfId="0" applyNumberFormat="1" applyFont="1" applyFill="1" applyBorder="1" applyAlignment="1" applyProtection="1">
      <alignment horizontal="center"/>
    </xf>
    <xf numFmtId="0" fontId="17" fillId="0" borderId="8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24" borderId="7" xfId="0" applyNumberFormat="1" applyFont="1" applyFill="1" applyBorder="1" applyAlignment="1" applyProtection="1">
      <alignment horizontal="center" vertical="center" wrapText="1"/>
    </xf>
    <xf numFmtId="0" fontId="30" fillId="24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3" fontId="31" fillId="0" borderId="7" xfId="0" applyNumberFormat="1" applyFont="1" applyFill="1" applyBorder="1" applyAlignment="1">
      <alignment horizontal="center" vertical="center"/>
    </xf>
    <xf numFmtId="0" fontId="17" fillId="24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22" fillId="0" borderId="7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33" fillId="0" borderId="7" xfId="48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33" fillId="0" borderId="7" xfId="48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0" fontId="18" fillId="24" borderId="7" xfId="0" applyFont="1" applyFill="1" applyBorder="1" applyAlignment="1">
      <alignment horizontal="center" vertical="center" wrapText="1"/>
    </xf>
    <xf numFmtId="49" fontId="22" fillId="24" borderId="7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7" xfId="0" applyFont="1" applyFill="1" applyBorder="1" applyAlignment="1">
      <alignment horizontal="justify" vertical="center" wrapText="1"/>
    </xf>
    <xf numFmtId="184" fontId="33" fillId="0" borderId="7" xfId="0" applyNumberFormat="1" applyFont="1" applyFill="1" applyBorder="1" applyAlignment="1">
      <alignment vertical="justify"/>
    </xf>
    <xf numFmtId="0" fontId="22" fillId="24" borderId="7" xfId="0" applyFont="1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24" borderId="7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24" borderId="7" xfId="0" applyNumberFormat="1" applyFont="1" applyFill="1" applyBorder="1" applyAlignment="1" applyProtection="1">
      <alignment horizontal="center" vertical="center" wrapText="1"/>
    </xf>
    <xf numFmtId="0" fontId="22" fillId="24" borderId="9" xfId="0" applyNumberFormat="1" applyFont="1" applyFill="1" applyBorder="1" applyAlignment="1" applyProtection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8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85" zoomScaleSheetLayoutView="85" workbookViewId="0">
      <selection activeCell="E9" sqref="E9"/>
    </sheetView>
  </sheetViews>
  <sheetFormatPr defaultColWidth="9.1640625" defaultRowHeight="12.75"/>
  <cols>
    <col min="1" max="1" width="12" style="1" customWidth="1"/>
    <col min="2" max="2" width="16.5" style="8" customWidth="1"/>
    <col min="3" max="3" width="15.5" style="8" customWidth="1"/>
    <col min="4" max="4" width="17.83203125" style="8" customWidth="1"/>
    <col min="5" max="5" width="64.1640625" style="1" customWidth="1"/>
    <col min="6" max="6" width="51.33203125" style="1" customWidth="1"/>
    <col min="7" max="7" width="25" style="1" customWidth="1"/>
    <col min="8" max="8" width="24.6640625" style="1" customWidth="1"/>
    <col min="9" max="9" width="23.83203125" style="1" customWidth="1"/>
    <col min="10" max="10" width="4.33203125" style="2" customWidth="1"/>
    <col min="11" max="16384" width="9.1640625" style="2"/>
  </cols>
  <sheetData>
    <row r="1" spans="1:10" s="5" customFormat="1" ht="13.5" customHeight="1">
      <c r="A1" s="4"/>
      <c r="B1" s="68"/>
      <c r="C1" s="68"/>
      <c r="D1" s="68"/>
      <c r="E1" s="68"/>
      <c r="F1" s="68"/>
      <c r="G1" s="68"/>
      <c r="H1" s="68"/>
      <c r="I1" s="68"/>
    </row>
    <row r="2" spans="1:10" ht="63" customHeight="1">
      <c r="G2" s="69" t="s">
        <v>103</v>
      </c>
      <c r="H2" s="69"/>
      <c r="I2" s="69"/>
    </row>
    <row r="3" spans="1:10" ht="61.5" customHeight="1">
      <c r="B3" s="70" t="s">
        <v>17</v>
      </c>
      <c r="C3" s="71"/>
      <c r="D3" s="71"/>
      <c r="E3" s="71"/>
      <c r="F3" s="71"/>
      <c r="G3" s="71"/>
      <c r="H3" s="71"/>
      <c r="I3" s="71"/>
    </row>
    <row r="4" spans="1:10" ht="18.75">
      <c r="B4" s="9"/>
      <c r="C4" s="10"/>
      <c r="D4" s="10"/>
      <c r="E4" s="17"/>
      <c r="F4" s="18"/>
      <c r="G4" s="18"/>
      <c r="H4" s="11"/>
      <c r="I4" s="7" t="s">
        <v>12</v>
      </c>
    </row>
    <row r="5" spans="1:10" ht="109.5" customHeight="1">
      <c r="A5" s="13" t="s">
        <v>5</v>
      </c>
      <c r="B5" s="3" t="s">
        <v>6</v>
      </c>
      <c r="C5" s="14" t="s">
        <v>7</v>
      </c>
      <c r="D5" s="3" t="s">
        <v>8</v>
      </c>
      <c r="E5" s="3" t="s">
        <v>9</v>
      </c>
      <c r="F5" s="15" t="s">
        <v>3</v>
      </c>
      <c r="G5" s="3" t="s">
        <v>0</v>
      </c>
      <c r="H5" s="15" t="s">
        <v>1</v>
      </c>
      <c r="I5" s="15" t="s">
        <v>4</v>
      </c>
    </row>
    <row r="6" spans="1:10" ht="36" customHeight="1">
      <c r="A6" s="23">
        <v>1</v>
      </c>
      <c r="B6" s="3">
        <f>A6+1</f>
        <v>2</v>
      </c>
      <c r="C6" s="3">
        <f t="shared" ref="C6:I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</row>
    <row r="7" spans="1:10" ht="27" customHeight="1">
      <c r="A7" s="62"/>
      <c r="B7" s="35" t="s">
        <v>15</v>
      </c>
      <c r="C7" s="35" t="s">
        <v>16</v>
      </c>
      <c r="D7" s="35"/>
      <c r="E7" s="72" t="s">
        <v>13</v>
      </c>
      <c r="F7" s="72"/>
      <c r="G7" s="19">
        <f>G8</f>
        <v>957898</v>
      </c>
      <c r="H7" s="19">
        <f>H8</f>
        <v>282473</v>
      </c>
      <c r="I7" s="19">
        <f>I8</f>
        <v>1240371</v>
      </c>
    </row>
    <row r="8" spans="1:10" ht="30" customHeight="1">
      <c r="A8" s="63"/>
      <c r="B8" s="35" t="s">
        <v>11</v>
      </c>
      <c r="C8" s="35" t="s">
        <v>16</v>
      </c>
      <c r="D8" s="35"/>
      <c r="E8" s="72" t="s">
        <v>14</v>
      </c>
      <c r="F8" s="72"/>
      <c r="G8" s="19">
        <f>G9+G10+G11+G12+G13+G14+G15+G16+G17+G18</f>
        <v>957898</v>
      </c>
      <c r="H8" s="19">
        <f>H9+H10+H11+H12+H13+H14+H15+H16+H17+H18</f>
        <v>282473</v>
      </c>
      <c r="I8" s="19">
        <f>I9+I10+I11+I12+I13+I14+I15+I16+I17+I18</f>
        <v>1240371</v>
      </c>
    </row>
    <row r="9" spans="1:10" ht="57" customHeight="1">
      <c r="A9" s="49" t="s">
        <v>22</v>
      </c>
      <c r="B9" s="37" t="s">
        <v>23</v>
      </c>
      <c r="C9" s="38">
        <v>3202</v>
      </c>
      <c r="D9" s="37" t="s">
        <v>24</v>
      </c>
      <c r="E9" s="25" t="s">
        <v>25</v>
      </c>
      <c r="F9" s="30" t="s">
        <v>42</v>
      </c>
      <c r="G9" s="16">
        <v>20000</v>
      </c>
      <c r="H9" s="16"/>
      <c r="I9" s="16">
        <f t="shared" ref="I9:I18" si="1">G9+H9</f>
        <v>20000</v>
      </c>
    </row>
    <row r="10" spans="1:10" ht="57" customHeight="1">
      <c r="A10" s="49" t="s">
        <v>43</v>
      </c>
      <c r="B10" s="37" t="s">
        <v>44</v>
      </c>
      <c r="C10" s="38">
        <v>6052</v>
      </c>
      <c r="D10" s="37" t="s">
        <v>29</v>
      </c>
      <c r="E10" s="25" t="s">
        <v>45</v>
      </c>
      <c r="F10" s="25" t="s">
        <v>46</v>
      </c>
      <c r="G10" s="16">
        <v>-60000</v>
      </c>
      <c r="H10" s="16"/>
      <c r="I10" s="16">
        <f t="shared" si="1"/>
        <v>-60000</v>
      </c>
    </row>
    <row r="11" spans="1:10" ht="57" customHeight="1">
      <c r="A11" s="49" t="s">
        <v>47</v>
      </c>
      <c r="B11" s="37" t="s">
        <v>48</v>
      </c>
      <c r="C11" s="38">
        <v>6060</v>
      </c>
      <c r="D11" s="37" t="s">
        <v>29</v>
      </c>
      <c r="E11" s="25" t="s">
        <v>49</v>
      </c>
      <c r="F11" s="73" t="s">
        <v>50</v>
      </c>
      <c r="G11" s="28">
        <v>271500</v>
      </c>
      <c r="H11" s="16"/>
      <c r="I11" s="16">
        <f t="shared" si="1"/>
        <v>271500</v>
      </c>
    </row>
    <row r="12" spans="1:10" ht="41.25" customHeight="1">
      <c r="A12" s="74">
        <v>100302</v>
      </c>
      <c r="B12" s="76" t="s">
        <v>51</v>
      </c>
      <c r="C12" s="74">
        <v>6130</v>
      </c>
      <c r="D12" s="76" t="s">
        <v>29</v>
      </c>
      <c r="E12" s="78" t="s">
        <v>52</v>
      </c>
      <c r="F12" s="73"/>
      <c r="G12" s="16">
        <v>32000</v>
      </c>
      <c r="H12" s="16"/>
      <c r="I12" s="16">
        <f t="shared" si="1"/>
        <v>32000</v>
      </c>
    </row>
    <row r="13" spans="1:10" ht="69.75" customHeight="1">
      <c r="A13" s="75"/>
      <c r="B13" s="77"/>
      <c r="C13" s="75"/>
      <c r="D13" s="77"/>
      <c r="E13" s="79"/>
      <c r="F13" s="25" t="s">
        <v>53</v>
      </c>
      <c r="G13" s="16">
        <v>197198</v>
      </c>
      <c r="H13" s="16">
        <v>-167327</v>
      </c>
      <c r="I13" s="16">
        <f t="shared" si="1"/>
        <v>29871</v>
      </c>
    </row>
    <row r="14" spans="1:10" ht="43.5" customHeight="1">
      <c r="A14" s="41">
        <v>240604</v>
      </c>
      <c r="B14" s="40" t="s">
        <v>71</v>
      </c>
      <c r="C14" s="41">
        <v>9140</v>
      </c>
      <c r="D14" s="40" t="s">
        <v>72</v>
      </c>
      <c r="E14" s="32" t="s">
        <v>73</v>
      </c>
      <c r="F14" s="78" t="s">
        <v>26</v>
      </c>
      <c r="G14" s="16">
        <v>85200</v>
      </c>
      <c r="H14" s="16"/>
      <c r="I14" s="16">
        <f t="shared" si="1"/>
        <v>85200</v>
      </c>
      <c r="J14" s="2" t="s">
        <v>31</v>
      </c>
    </row>
    <row r="15" spans="1:10" ht="59.25" customHeight="1">
      <c r="A15" s="49" t="s">
        <v>27</v>
      </c>
      <c r="B15" s="37" t="s">
        <v>28</v>
      </c>
      <c r="C15" s="38">
        <v>6400</v>
      </c>
      <c r="D15" s="37" t="s">
        <v>29</v>
      </c>
      <c r="E15" s="25" t="s">
        <v>30</v>
      </c>
      <c r="F15" s="79"/>
      <c r="G15" s="16"/>
      <c r="H15" s="16">
        <v>406800</v>
      </c>
      <c r="I15" s="16">
        <f t="shared" si="1"/>
        <v>406800</v>
      </c>
    </row>
    <row r="16" spans="1:10" ht="59.25" customHeight="1">
      <c r="A16" s="49" t="s">
        <v>58</v>
      </c>
      <c r="B16" s="37" t="s">
        <v>59</v>
      </c>
      <c r="C16" s="38">
        <v>6650</v>
      </c>
      <c r="D16" s="37" t="s">
        <v>60</v>
      </c>
      <c r="E16" s="25" t="s">
        <v>61</v>
      </c>
      <c r="F16" s="25" t="s">
        <v>62</v>
      </c>
      <c r="G16" s="16">
        <v>450000</v>
      </c>
      <c r="H16" s="20"/>
      <c r="I16" s="16">
        <f t="shared" si="1"/>
        <v>450000</v>
      </c>
    </row>
    <row r="17" spans="1:9" ht="59.25" customHeight="1">
      <c r="A17" s="59">
        <v>160903</v>
      </c>
      <c r="B17" s="44" t="s">
        <v>54</v>
      </c>
      <c r="C17" s="53">
        <v>7330</v>
      </c>
      <c r="D17" s="44" t="s">
        <v>55</v>
      </c>
      <c r="E17" s="51" t="s">
        <v>56</v>
      </c>
      <c r="F17" s="25" t="s">
        <v>57</v>
      </c>
      <c r="G17" s="16">
        <v>5000</v>
      </c>
      <c r="H17" s="20"/>
      <c r="I17" s="20">
        <f t="shared" si="1"/>
        <v>5000</v>
      </c>
    </row>
    <row r="18" spans="1:9" ht="81" customHeight="1">
      <c r="A18" s="59">
        <v>250404</v>
      </c>
      <c r="B18" s="44" t="s">
        <v>98</v>
      </c>
      <c r="C18" s="53">
        <v>8600</v>
      </c>
      <c r="D18" s="60" t="s">
        <v>99</v>
      </c>
      <c r="E18" s="53" t="s">
        <v>100</v>
      </c>
      <c r="F18" s="25" t="s">
        <v>101</v>
      </c>
      <c r="G18" s="16">
        <v>-43000</v>
      </c>
      <c r="H18" s="20">
        <v>43000</v>
      </c>
      <c r="I18" s="20">
        <f t="shared" si="1"/>
        <v>0</v>
      </c>
    </row>
    <row r="19" spans="1:9" ht="39.7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 ht="78.75" customHeight="1">
      <c r="A20" s="64" t="s">
        <v>5</v>
      </c>
      <c r="B20" s="63" t="s">
        <v>6</v>
      </c>
      <c r="C20" s="64" t="s">
        <v>7</v>
      </c>
      <c r="D20" s="63" t="s">
        <v>8</v>
      </c>
      <c r="E20" s="63" t="s">
        <v>9</v>
      </c>
      <c r="F20" s="51" t="s">
        <v>3</v>
      </c>
      <c r="G20" s="63" t="s">
        <v>0</v>
      </c>
      <c r="H20" s="51" t="s">
        <v>1</v>
      </c>
      <c r="I20" s="51" t="s">
        <v>4</v>
      </c>
    </row>
    <row r="21" spans="1:9" ht="29.25" customHeight="1">
      <c r="A21" s="65">
        <v>1</v>
      </c>
      <c r="B21" s="63">
        <f t="shared" ref="B21:I21" si="2">A21+1</f>
        <v>2</v>
      </c>
      <c r="C21" s="63">
        <f t="shared" si="2"/>
        <v>3</v>
      </c>
      <c r="D21" s="63">
        <f t="shared" si="2"/>
        <v>4</v>
      </c>
      <c r="E21" s="63">
        <f t="shared" si="2"/>
        <v>5</v>
      </c>
      <c r="F21" s="63">
        <f t="shared" si="2"/>
        <v>6</v>
      </c>
      <c r="G21" s="63">
        <f t="shared" si="2"/>
        <v>7</v>
      </c>
      <c r="H21" s="63">
        <f t="shared" si="2"/>
        <v>8</v>
      </c>
      <c r="I21" s="63">
        <f t="shared" si="2"/>
        <v>9</v>
      </c>
    </row>
    <row r="22" spans="1:9" ht="33" customHeight="1">
      <c r="A22" s="66"/>
      <c r="B22" s="35" t="s">
        <v>67</v>
      </c>
      <c r="C22" s="43">
        <v>15</v>
      </c>
      <c r="D22" s="44"/>
      <c r="E22" s="84" t="s">
        <v>68</v>
      </c>
      <c r="F22" s="85"/>
      <c r="G22" s="33">
        <f>G23</f>
        <v>93424</v>
      </c>
      <c r="H22" s="33">
        <f>H23</f>
        <v>0</v>
      </c>
      <c r="I22" s="33">
        <f>I23</f>
        <v>93424</v>
      </c>
    </row>
    <row r="23" spans="1:9" ht="31.5" customHeight="1">
      <c r="A23" s="66"/>
      <c r="B23" s="45" t="s">
        <v>69</v>
      </c>
      <c r="C23" s="46">
        <v>15</v>
      </c>
      <c r="D23" s="42"/>
      <c r="E23" s="84" t="s">
        <v>70</v>
      </c>
      <c r="F23" s="85"/>
      <c r="G23" s="33">
        <f>G24+G25</f>
        <v>93424</v>
      </c>
      <c r="H23" s="33">
        <f>H24+H25</f>
        <v>0</v>
      </c>
      <c r="I23" s="33">
        <f>I24+I25</f>
        <v>93424</v>
      </c>
    </row>
    <row r="24" spans="1:9" ht="59.25" customHeight="1">
      <c r="A24" s="61" t="s">
        <v>79</v>
      </c>
      <c r="B24" s="39" t="s">
        <v>80</v>
      </c>
      <c r="C24" s="47">
        <v>3240</v>
      </c>
      <c r="D24" s="42" t="s">
        <v>81</v>
      </c>
      <c r="E24" s="25" t="s">
        <v>82</v>
      </c>
      <c r="F24" s="30" t="s">
        <v>83</v>
      </c>
      <c r="G24" s="31">
        <v>23424</v>
      </c>
      <c r="H24" s="27"/>
      <c r="I24" s="27">
        <f>G24+H24</f>
        <v>23424</v>
      </c>
    </row>
    <row r="25" spans="1:9" ht="59.25" customHeight="1">
      <c r="A25" s="49" t="s">
        <v>74</v>
      </c>
      <c r="B25" s="37" t="s">
        <v>75</v>
      </c>
      <c r="C25" s="38">
        <v>3400</v>
      </c>
      <c r="D25" s="37" t="s">
        <v>76</v>
      </c>
      <c r="E25" s="25" t="s">
        <v>77</v>
      </c>
      <c r="F25" s="30" t="s">
        <v>78</v>
      </c>
      <c r="G25" s="26">
        <v>70000</v>
      </c>
      <c r="H25" s="27"/>
      <c r="I25" s="27">
        <f>G25+H25</f>
        <v>70000</v>
      </c>
    </row>
    <row r="26" spans="1:9" ht="34.5" customHeight="1">
      <c r="A26" s="49"/>
      <c r="B26" s="35" t="s">
        <v>18</v>
      </c>
      <c r="C26" s="48">
        <v>24</v>
      </c>
      <c r="D26" s="35"/>
      <c r="E26" s="72" t="s">
        <v>19</v>
      </c>
      <c r="F26" s="72"/>
      <c r="G26" s="19">
        <f>G27</f>
        <v>165050</v>
      </c>
      <c r="H26" s="19">
        <f>H27</f>
        <v>5539950</v>
      </c>
      <c r="I26" s="19">
        <f>I27</f>
        <v>5705000</v>
      </c>
    </row>
    <row r="27" spans="1:9" ht="31.5" customHeight="1">
      <c r="A27" s="49"/>
      <c r="B27" s="35" t="s">
        <v>20</v>
      </c>
      <c r="C27" s="48">
        <v>24</v>
      </c>
      <c r="D27" s="35"/>
      <c r="E27" s="72" t="s">
        <v>21</v>
      </c>
      <c r="F27" s="72"/>
      <c r="G27" s="19">
        <f>G28+G29+G30+G32</f>
        <v>165050</v>
      </c>
      <c r="H27" s="19">
        <f>H28+H29+H30+H32</f>
        <v>5539950</v>
      </c>
      <c r="I27" s="19">
        <f>I28+I29+I30+I32</f>
        <v>5705000</v>
      </c>
    </row>
    <row r="28" spans="1:9" ht="36" customHeight="1">
      <c r="A28" s="49" t="s">
        <v>84</v>
      </c>
      <c r="B28" s="37" t="s">
        <v>85</v>
      </c>
      <c r="C28" s="38">
        <v>4200</v>
      </c>
      <c r="D28" s="37" t="s">
        <v>86</v>
      </c>
      <c r="E28" s="25" t="s">
        <v>87</v>
      </c>
      <c r="F28" s="25" t="s">
        <v>88</v>
      </c>
      <c r="G28" s="16">
        <v>95000</v>
      </c>
      <c r="H28" s="20"/>
      <c r="I28" s="20">
        <f t="shared" ref="I28:I33" si="3">G28+H28</f>
        <v>95000</v>
      </c>
    </row>
    <row r="29" spans="1:9" ht="35.25" customHeight="1">
      <c r="A29" s="61" t="s">
        <v>89</v>
      </c>
      <c r="B29" s="37" t="s">
        <v>90</v>
      </c>
      <c r="C29" s="44" t="s">
        <v>91</v>
      </c>
      <c r="D29" s="49" t="s">
        <v>92</v>
      </c>
      <c r="E29" s="50" t="s">
        <v>93</v>
      </c>
      <c r="F29" s="78" t="s">
        <v>66</v>
      </c>
      <c r="G29" s="16">
        <v>60000</v>
      </c>
      <c r="H29" s="20"/>
      <c r="I29" s="20">
        <f t="shared" si="3"/>
        <v>60000</v>
      </c>
    </row>
    <row r="30" spans="1:9" ht="59.25" customHeight="1">
      <c r="A30" s="61" t="s">
        <v>94</v>
      </c>
      <c r="B30" s="37" t="s">
        <v>95</v>
      </c>
      <c r="C30" s="44" t="s">
        <v>96</v>
      </c>
      <c r="D30" s="49" t="s">
        <v>92</v>
      </c>
      <c r="E30" s="51" t="s">
        <v>97</v>
      </c>
      <c r="F30" s="79"/>
      <c r="G30" s="16">
        <v>10050</v>
      </c>
      <c r="H30" s="20">
        <v>39950</v>
      </c>
      <c r="I30" s="20">
        <f t="shared" si="3"/>
        <v>50000</v>
      </c>
    </row>
    <row r="31" spans="1:9" ht="59.25" hidden="1" customHeight="1">
      <c r="A31" s="49"/>
      <c r="B31" s="35"/>
      <c r="C31" s="48"/>
      <c r="D31" s="35"/>
      <c r="E31" s="36"/>
      <c r="F31" s="52"/>
      <c r="G31" s="16"/>
      <c r="H31" s="20"/>
      <c r="I31" s="20">
        <f t="shared" si="3"/>
        <v>0</v>
      </c>
    </row>
    <row r="32" spans="1:9" ht="42.75" customHeight="1">
      <c r="A32" s="59">
        <v>150101</v>
      </c>
      <c r="B32" s="44" t="s">
        <v>63</v>
      </c>
      <c r="C32" s="53">
        <v>6310</v>
      </c>
      <c r="D32" s="44" t="s">
        <v>64</v>
      </c>
      <c r="E32" s="51" t="s">
        <v>65</v>
      </c>
      <c r="F32" s="30" t="s">
        <v>66</v>
      </c>
      <c r="G32" s="16"/>
      <c r="H32" s="20">
        <v>5500000</v>
      </c>
      <c r="I32" s="20">
        <f t="shared" si="3"/>
        <v>5500000</v>
      </c>
    </row>
    <row r="33" spans="1:17" ht="31.5" customHeight="1">
      <c r="A33" s="61"/>
      <c r="B33" s="54" t="s">
        <v>32</v>
      </c>
      <c r="C33" s="54" t="s">
        <v>33</v>
      </c>
      <c r="D33" s="55"/>
      <c r="E33" s="84" t="s">
        <v>34</v>
      </c>
      <c r="F33" s="85"/>
      <c r="G33" s="19">
        <f>G34</f>
        <v>27000</v>
      </c>
      <c r="H33" s="19">
        <f>H34</f>
        <v>13000</v>
      </c>
      <c r="I33" s="29">
        <f t="shared" si="3"/>
        <v>40000</v>
      </c>
    </row>
    <row r="34" spans="1:17" ht="29.25" customHeight="1">
      <c r="A34" s="61"/>
      <c r="B34" s="54" t="s">
        <v>35</v>
      </c>
      <c r="C34" s="54" t="s">
        <v>33</v>
      </c>
      <c r="D34" s="55"/>
      <c r="E34" s="84" t="s">
        <v>36</v>
      </c>
      <c r="F34" s="85"/>
      <c r="G34" s="19">
        <f>G35+G36</f>
        <v>27000</v>
      </c>
      <c r="H34" s="19">
        <f>H35+H36</f>
        <v>13000</v>
      </c>
      <c r="I34" s="19">
        <f>I35+I36</f>
        <v>40000</v>
      </c>
    </row>
    <row r="35" spans="1:17" ht="107.25" customHeight="1">
      <c r="A35" s="49" t="s">
        <v>37</v>
      </c>
      <c r="B35" s="44" t="s">
        <v>38</v>
      </c>
      <c r="C35" s="53">
        <v>8370</v>
      </c>
      <c r="D35" s="44" t="s">
        <v>39</v>
      </c>
      <c r="E35" s="34" t="s">
        <v>40</v>
      </c>
      <c r="F35" s="25" t="s">
        <v>102</v>
      </c>
      <c r="G35" s="16">
        <v>20000</v>
      </c>
      <c r="H35" s="20"/>
      <c r="I35" s="20">
        <f>G35+H35</f>
        <v>20000</v>
      </c>
    </row>
    <row r="36" spans="1:17" ht="70.5" customHeight="1">
      <c r="A36" s="49" t="s">
        <v>37</v>
      </c>
      <c r="B36" s="44" t="s">
        <v>38</v>
      </c>
      <c r="C36" s="56">
        <v>8370</v>
      </c>
      <c r="D36" s="44" t="s">
        <v>39</v>
      </c>
      <c r="E36" s="51" t="s">
        <v>40</v>
      </c>
      <c r="F36" s="25" t="s">
        <v>41</v>
      </c>
      <c r="G36" s="16">
        <v>7000</v>
      </c>
      <c r="H36" s="20">
        <v>13000</v>
      </c>
      <c r="I36" s="20">
        <f>G36+H36</f>
        <v>20000</v>
      </c>
    </row>
    <row r="37" spans="1:17" ht="33.75" customHeight="1">
      <c r="A37" s="59"/>
      <c r="B37" s="44"/>
      <c r="C37" s="53"/>
      <c r="D37" s="44"/>
      <c r="E37" s="57" t="s">
        <v>2</v>
      </c>
      <c r="F37" s="58"/>
      <c r="G37" s="22">
        <f>G7+G22+G26+G33</f>
        <v>1243372</v>
      </c>
      <c r="H37" s="22">
        <f>H7+H22+H26+H33</f>
        <v>5835423</v>
      </c>
      <c r="I37" s="22">
        <f>I7+I22+I26+I33</f>
        <v>7078795</v>
      </c>
    </row>
    <row r="38" spans="1:17" ht="15">
      <c r="A38" s="6"/>
      <c r="B38" s="6"/>
      <c r="C38" s="6"/>
      <c r="D38" s="6"/>
      <c r="E38" s="6"/>
      <c r="F38" s="6"/>
      <c r="G38" s="6"/>
      <c r="H38" s="6"/>
      <c r="I38" s="6"/>
    </row>
    <row r="39" spans="1:17" ht="23.25" customHeight="1">
      <c r="A39" s="21"/>
      <c r="B39" s="83" t="s">
        <v>10</v>
      </c>
      <c r="C39" s="83"/>
      <c r="D39" s="83"/>
      <c r="E39" s="83"/>
      <c r="F39" s="83"/>
      <c r="G39" s="83"/>
      <c r="H39" s="83"/>
      <c r="I39" s="83"/>
    </row>
    <row r="40" spans="1:17" ht="20.25" customHeight="1">
      <c r="A40" s="6"/>
      <c r="B40" s="67"/>
      <c r="C40" s="67"/>
      <c r="D40" s="67"/>
      <c r="E40" s="67"/>
      <c r="F40" s="67"/>
      <c r="G40" s="67"/>
      <c r="H40" s="67"/>
      <c r="I40" s="67"/>
      <c r="J40" s="12"/>
      <c r="K40" s="12"/>
      <c r="L40" s="12"/>
      <c r="M40" s="12"/>
      <c r="N40" s="12"/>
      <c r="O40" s="12"/>
      <c r="P40" s="12"/>
      <c r="Q40" s="12"/>
    </row>
    <row r="41" spans="1:17" ht="16.5">
      <c r="F41" s="24"/>
    </row>
  </sheetData>
  <mergeCells count="22">
    <mergeCell ref="E34:F34"/>
    <mergeCell ref="E22:F22"/>
    <mergeCell ref="E23:F23"/>
    <mergeCell ref="F14:F15"/>
    <mergeCell ref="F29:F30"/>
    <mergeCell ref="E27:F27"/>
    <mergeCell ref="A12:A13"/>
    <mergeCell ref="B12:B13"/>
    <mergeCell ref="C12:C13"/>
    <mergeCell ref="D12:D13"/>
    <mergeCell ref="E12:E13"/>
    <mergeCell ref="A19:I19"/>
    <mergeCell ref="B40:I40"/>
    <mergeCell ref="B1:I1"/>
    <mergeCell ref="G2:I2"/>
    <mergeCell ref="B3:I3"/>
    <mergeCell ref="E7:F7"/>
    <mergeCell ref="E8:F8"/>
    <mergeCell ref="F11:F12"/>
    <mergeCell ref="E26:F26"/>
    <mergeCell ref="B39:I39"/>
    <mergeCell ref="E33:F33"/>
  </mergeCells>
  <phoneticPr fontId="20" type="noConversion"/>
  <pageMargins left="0.51181102362204722" right="0.51181102362204722" top="0.35433070866141736" bottom="0.31496062992125984" header="0.35433070866141736" footer="0.35433070866141736"/>
  <pageSetup paperSize="9" scale="57" fitToHeight="32" orientation="landscape" r:id="rId1"/>
  <headerFooter alignWithMargins="0">
    <oddFooter>&amp;R&amp;P</oddFooter>
  </headerFooter>
  <rowBreaks count="1" manualBreakCount="1">
    <brk id="1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F96332-00B9-458D-BDDF-5B5C912B6E0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2017-09-14T11:25:33Z</cp:lastPrinted>
  <dcterms:created xsi:type="dcterms:W3CDTF">2014-01-17T10:52:16Z</dcterms:created>
  <dcterms:modified xsi:type="dcterms:W3CDTF">2017-09-28T06:42:37Z</dcterms:modified>
</cp:coreProperties>
</file>