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0" windowWidth="11085" windowHeight="6225"/>
  </bookViews>
  <sheets>
    <sheet name="додаток 2" sheetId="3" r:id="rId1"/>
  </sheets>
  <definedNames>
    <definedName name="_xlnm.Print_Area" localSheetId="0">'додаток 2'!$A$1:$I$72</definedName>
  </definedNames>
  <calcPr calcId="124519"/>
</workbook>
</file>

<file path=xl/calcChain.xml><?xml version="1.0" encoding="utf-8"?>
<calcChain xmlns="http://schemas.openxmlformats.org/spreadsheetml/2006/main">
  <c r="F48" i="3"/>
  <c r="I48"/>
  <c r="G38"/>
  <c r="H38"/>
  <c r="A37"/>
  <c r="A38"/>
  <c r="A39"/>
  <c r="A40"/>
  <c r="A41"/>
  <c r="A42"/>
  <c r="A43"/>
  <c r="A44"/>
  <c r="A45"/>
  <c r="A46"/>
  <c r="A47"/>
  <c r="G39"/>
  <c r="H39"/>
  <c r="F34"/>
  <c r="I17"/>
  <c r="A28"/>
  <c r="A29"/>
  <c r="A30"/>
  <c r="A31"/>
  <c r="A32"/>
  <c r="A33"/>
  <c r="G43"/>
  <c r="G17"/>
  <c r="H17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G19"/>
  <c r="H19"/>
  <c r="H16"/>
  <c r="G16"/>
  <c r="H18"/>
  <c r="G18"/>
  <c r="I36"/>
  <c r="I37"/>
  <c r="I40"/>
  <c r="I41"/>
  <c r="I42"/>
  <c r="I44"/>
  <c r="I45"/>
  <c r="I46"/>
  <c r="I47"/>
  <c r="E48"/>
  <c r="H48"/>
  <c r="D48"/>
  <c r="G47"/>
  <c r="H47"/>
  <c r="H36"/>
  <c r="H24"/>
  <c r="G24"/>
  <c r="G28"/>
  <c r="H28"/>
  <c r="G22"/>
  <c r="H22"/>
  <c r="G20"/>
  <c r="G44"/>
  <c r="H44"/>
  <c r="I29"/>
  <c r="G29"/>
  <c r="H29"/>
  <c r="G26"/>
  <c r="H26"/>
  <c r="G21"/>
  <c r="H21"/>
  <c r="G36"/>
  <c r="E34"/>
  <c r="H40"/>
  <c r="H41"/>
  <c r="H45"/>
  <c r="H46"/>
  <c r="H37"/>
  <c r="H9"/>
  <c r="H10"/>
  <c r="H11"/>
  <c r="H12"/>
  <c r="H13"/>
  <c r="H14"/>
  <c r="H15"/>
  <c r="H23"/>
  <c r="H25"/>
  <c r="H27"/>
  <c r="H30"/>
  <c r="H31"/>
  <c r="H32"/>
  <c r="H33"/>
  <c r="H8"/>
  <c r="G8"/>
  <c r="G14"/>
  <c r="G42"/>
  <c r="I23"/>
  <c r="G23"/>
  <c r="G37"/>
  <c r="G40"/>
  <c r="G41"/>
  <c r="G45"/>
  <c r="G46"/>
  <c r="G48"/>
  <c r="I8"/>
  <c r="I10"/>
  <c r="I12"/>
  <c r="I15"/>
  <c r="I27"/>
  <c r="I31"/>
  <c r="I33"/>
  <c r="D34"/>
  <c r="G9"/>
  <c r="G10"/>
  <c r="G11"/>
  <c r="G12"/>
  <c r="G13"/>
  <c r="G15"/>
  <c r="G25"/>
  <c r="G27"/>
  <c r="G30"/>
  <c r="G31"/>
  <c r="G32"/>
  <c r="G33"/>
  <c r="I43"/>
  <c r="I38"/>
  <c r="I39"/>
  <c r="I20"/>
  <c r="I22"/>
  <c r="G34"/>
  <c r="I32"/>
  <c r="I30"/>
  <c r="I25"/>
  <c r="I13"/>
  <c r="I11"/>
  <c r="I9"/>
  <c r="I14"/>
  <c r="H34"/>
  <c r="I21"/>
  <c r="I26"/>
  <c r="I28"/>
  <c r="I24"/>
  <c r="I18"/>
  <c r="I16"/>
  <c r="I19"/>
  <c r="I34"/>
</calcChain>
</file>

<file path=xl/sharedStrings.xml><?xml version="1.0" encoding="utf-8"?>
<sst xmlns="http://schemas.openxmlformats.org/spreadsheetml/2006/main" count="93" uniqueCount="81">
  <si>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</si>
  <si>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Компенсаційні виплати на пільговий проїзд автомобільним транспортом окремим категоріям громадян</t>
  </si>
  <si>
    <t>Резервний фонд</t>
  </si>
  <si>
    <t>8010</t>
  </si>
  <si>
    <t>Інші субвенції</t>
  </si>
  <si>
    <t>8800</t>
  </si>
  <si>
    <t>Засоби масової інформації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</si>
  <si>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</si>
  <si>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Соціальний захист ветеранів війни та праці</t>
  </si>
  <si>
    <t>3010</t>
  </si>
  <si>
    <t>3020</t>
  </si>
  <si>
    <t>3035</t>
  </si>
  <si>
    <t>3080</t>
  </si>
  <si>
    <t>Надання допомоги по догляду за інвалідами I чи II групи внаслідок психічного розладу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</si>
  <si>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</si>
  <si>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</si>
  <si>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3131</t>
  </si>
  <si>
    <t>Центри соціальних служб для сім`ї, дітей та молоді</t>
  </si>
  <si>
    <t>3141</t>
  </si>
  <si>
    <t>3160</t>
  </si>
  <si>
    <t>3190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</si>
  <si>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</si>
  <si>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3400</t>
  </si>
  <si>
    <t>5000</t>
  </si>
  <si>
    <t>6052</t>
  </si>
  <si>
    <t>6060</t>
  </si>
  <si>
    <t>Благоустрій міст, сіл, селищ</t>
  </si>
  <si>
    <t>7200</t>
  </si>
  <si>
    <t>7450</t>
  </si>
  <si>
    <t>3040</t>
  </si>
  <si>
    <t>3180</t>
  </si>
  <si>
    <t>3200</t>
  </si>
  <si>
    <t>Найменування показника</t>
  </si>
  <si>
    <t>СПЕЦІАЛЬНИЙ ФОНД</t>
  </si>
  <si>
    <t>ЗАГАЛЬНИЙ ФОНД</t>
  </si>
  <si>
    <t>Питома вага</t>
  </si>
  <si>
    <t xml:space="preserve">Освіта </t>
  </si>
  <si>
    <t>ВСЬОГО</t>
  </si>
  <si>
    <t>Культура і мистецтво</t>
  </si>
  <si>
    <t>Додаток №2</t>
  </si>
  <si>
    <t>Уточнений план на звітну дату</t>
  </si>
  <si>
    <t>Державне управління</t>
  </si>
  <si>
    <t>Фізична культура і спорт</t>
  </si>
  <si>
    <t>Інші видатки на соціальний захист населення</t>
  </si>
  <si>
    <t>% виконання до уточненого плану</t>
  </si>
  <si>
    <t>на рік</t>
  </si>
  <si>
    <t>на звітну дату</t>
  </si>
  <si>
    <t>Уточнений план на рік</t>
  </si>
  <si>
    <t>Виконання на звітну дату</t>
  </si>
  <si>
    <t>Інша діяльність у сфері охорони навколишнього природного середовища</t>
  </si>
  <si>
    <t>Секретар ради</t>
  </si>
  <si>
    <t>В.Ерфан</t>
  </si>
  <si>
    <t>№ з/п</t>
  </si>
  <si>
    <t>Соціальні програми і заходи державних органів у справах молоді</t>
  </si>
  <si>
    <t>Проведення невідкладних відновлювальних робіт, будівництво та реконструкція позашкільних навчальних закладів</t>
  </si>
  <si>
    <t>0100</t>
  </si>
  <si>
    <t>1000</t>
  </si>
  <si>
    <t>4000</t>
  </si>
  <si>
    <t>6130</t>
  </si>
  <si>
    <t>Забезпечення функціонування комбінатів комунальних підприємств, районних виробничих об`єднань та інших підприємств, установ та організацій житлово-комунального господарства</t>
  </si>
  <si>
    <t>6310</t>
  </si>
  <si>
    <t>Реалізація заходів щодо інвестиційного розвитку території</t>
  </si>
  <si>
    <t>6330</t>
  </si>
  <si>
    <t>Проведення невідкладних відновлювальних робіт, будівництво та реконструкція загальноосвітніх навчальних закладів</t>
  </si>
  <si>
    <t>6350</t>
  </si>
  <si>
    <t>6400</t>
  </si>
  <si>
    <t>Попередження аварій та запобігання техногенним катастрофам у житлово-комунальному господарстві та на інших аварійних об`єктах комунальної власності</t>
  </si>
  <si>
    <t>6650</t>
  </si>
  <si>
    <t>Утримання та розвиток інфраструктури доріг</t>
  </si>
  <si>
    <t>8600</t>
  </si>
  <si>
    <t>Інші видатки</t>
  </si>
  <si>
    <t>Надання пільг та житлових субсидій населенню на оплату електроенергії, природного газу, послуг тепло-, водопостачання і водовідведення, квартирної плати, вивезення побутового сміття та рідких нечистот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</si>
  <si>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</si>
  <si>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допомоги сім'ям з дітьми, малозабезпеченим  сім’ям, інвалідам з дитинства, дітям-інвалідам та тимчасової допомоги дітям</t>
  </si>
  <si>
    <t>Забезпечення функціонування водопровідно-каналізаційного господарства</t>
  </si>
  <si>
    <t>Сприяння розвитку малого та середнього підприємництва</t>
  </si>
  <si>
    <t>Код</t>
  </si>
  <si>
    <t>Соціальний захист та соціальне забезпечення</t>
  </si>
  <si>
    <t>Виконання    видаткової   частини   ( по галузям)   бюджету  м.Хуст за І півріччя  2017 року</t>
  </si>
  <si>
    <t xml:space="preserve">до рішення VI сесії Хустської міської ради </t>
  </si>
  <si>
    <t>VII скликання від 22.09.2017 року №648</t>
  </si>
</sst>
</file>

<file path=xl/styles.xml><?xml version="1.0" encoding="utf-8"?>
<styleSheet xmlns="http://schemas.openxmlformats.org/spreadsheetml/2006/main">
  <numFmts count="2">
    <numFmt numFmtId="192" formatCode="0.0"/>
    <numFmt numFmtId="208" formatCode="#,##0.0"/>
  </numFmts>
  <fonts count="39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1"/>
      <name val="Arial Cyr"/>
      <charset val="204"/>
    </font>
    <font>
      <sz val="10"/>
      <name val="Arial Black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charset val="1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Times New Roman"/>
      <charset val="204"/>
    </font>
    <font>
      <sz val="11"/>
      <color indexed="5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color indexed="8"/>
      <name val="Times New Roman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04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" fillId="0" borderId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5" fillId="13" borderId="1" applyNumberFormat="0" applyAlignment="0" applyProtection="0"/>
    <xf numFmtId="0" fontId="15" fillId="7" borderId="1" applyNumberFormat="0" applyAlignment="0" applyProtection="0"/>
    <xf numFmtId="0" fontId="16" fillId="24" borderId="2" applyNumberFormat="0" applyAlignment="0" applyProtection="0"/>
    <xf numFmtId="0" fontId="17" fillId="24" borderId="1" applyNumberFormat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>
      <alignment vertical="top"/>
    </xf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25" borderId="8" applyNumberFormat="0" applyAlignment="0" applyProtection="0"/>
    <xf numFmtId="0" fontId="26" fillId="25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30" fillId="26" borderId="1" applyNumberFormat="0" applyAlignment="0" applyProtection="0"/>
    <xf numFmtId="0" fontId="2" fillId="0" borderId="0"/>
    <xf numFmtId="0" fontId="38" fillId="0" borderId="0"/>
    <xf numFmtId="0" fontId="12" fillId="0" borderId="0"/>
    <xf numFmtId="0" fontId="25" fillId="0" borderId="9" applyNumberFormat="0" applyFill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33" fillId="10" borderId="10" applyNumberFormat="0" applyFont="0" applyAlignment="0" applyProtection="0"/>
    <xf numFmtId="0" fontId="16" fillId="26" borderId="2" applyNumberFormat="0" applyAlignment="0" applyProtection="0"/>
    <xf numFmtId="0" fontId="34" fillId="0" borderId="11" applyNumberFormat="0" applyFill="0" applyAlignment="0" applyProtection="0"/>
    <xf numFmtId="0" fontId="35" fillId="13" borderId="0" applyNumberFormat="0" applyBorder="0" applyAlignment="0" applyProtection="0"/>
    <xf numFmtId="0" fontId="12" fillId="0" borderId="0"/>
    <xf numFmtId="0" fontId="2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85">
    <xf numFmtId="0" fontId="0" fillId="0" borderId="0" xfId="0"/>
    <xf numFmtId="0" fontId="0" fillId="0" borderId="0" xfId="0" applyProtection="1"/>
    <xf numFmtId="0" fontId="4" fillId="0" borderId="0" xfId="0" applyFont="1" applyProtection="1"/>
    <xf numFmtId="0" fontId="4" fillId="0" borderId="0" xfId="0" applyFont="1" applyAlignment="1" applyProtection="1">
      <alignment vertical="center"/>
    </xf>
    <xf numFmtId="49" fontId="4" fillId="0" borderId="0" xfId="0" applyNumberFormat="1" applyFont="1" applyAlignment="1" applyProtection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7" fillId="0" borderId="0" xfId="0" applyFont="1" applyAlignment="1" applyProtection="1">
      <alignment vertical="center"/>
    </xf>
    <xf numFmtId="0" fontId="4" fillId="0" borderId="15" xfId="0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0" fontId="9" fillId="0" borderId="0" xfId="0" applyFont="1"/>
    <xf numFmtId="0" fontId="4" fillId="0" borderId="16" xfId="0" applyFont="1" applyBorder="1" applyAlignment="1">
      <alignment wrapText="1"/>
    </xf>
    <xf numFmtId="0" fontId="4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192" fontId="0" fillId="0" borderId="0" xfId="0" applyNumberFormat="1"/>
    <xf numFmtId="208" fontId="0" fillId="0" borderId="0" xfId="0" applyNumberFormat="1"/>
    <xf numFmtId="0" fontId="7" fillId="0" borderId="17" xfId="0" applyFont="1" applyBorder="1" applyAlignment="1">
      <alignment horizontal="center" vertical="center" wrapText="1"/>
    </xf>
    <xf numFmtId="49" fontId="4" fillId="0" borderId="0" xfId="0" applyNumberFormat="1" applyFont="1" applyAlignment="1" applyProtection="1">
      <alignment horizontal="left"/>
    </xf>
    <xf numFmtId="49" fontId="7" fillId="0" borderId="0" xfId="0" applyNumberFormat="1" applyFont="1" applyAlignment="1" applyProtection="1">
      <alignment horizontal="left"/>
    </xf>
    <xf numFmtId="0" fontId="11" fillId="0" borderId="18" xfId="0" applyFont="1" applyBorder="1"/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/>
    <xf numFmtId="208" fontId="11" fillId="0" borderId="22" xfId="0" applyNumberFormat="1" applyFont="1" applyFill="1" applyBorder="1" applyAlignment="1">
      <alignment horizontal="center" vertical="center" wrapText="1"/>
    </xf>
    <xf numFmtId="192" fontId="11" fillId="0" borderId="22" xfId="0" applyNumberFormat="1" applyFont="1" applyBorder="1" applyAlignment="1">
      <alignment horizontal="center" vertical="center"/>
    </xf>
    <xf numFmtId="192" fontId="11" fillId="0" borderId="23" xfId="0" applyNumberFormat="1" applyFont="1" applyBorder="1" applyAlignment="1">
      <alignment horizontal="center" vertical="center"/>
    </xf>
    <xf numFmtId="208" fontId="11" fillId="0" borderId="22" xfId="0" applyNumberFormat="1" applyFont="1" applyBorder="1" applyAlignment="1">
      <alignment horizontal="center" vertical="center"/>
    </xf>
    <xf numFmtId="0" fontId="11" fillId="0" borderId="22" xfId="0" applyFont="1" applyFill="1" applyBorder="1" applyAlignment="1">
      <alignment vertical="center" wrapText="1"/>
    </xf>
    <xf numFmtId="0" fontId="10" fillId="0" borderId="24" xfId="0" applyFont="1" applyBorder="1"/>
    <xf numFmtId="0" fontId="10" fillId="0" borderId="25" xfId="0" applyFont="1" applyBorder="1"/>
    <xf numFmtId="208" fontId="10" fillId="0" borderId="25" xfId="0" applyNumberFormat="1" applyFont="1" applyBorder="1" applyAlignment="1">
      <alignment horizontal="center" vertical="center"/>
    </xf>
    <xf numFmtId="192" fontId="10" fillId="0" borderId="25" xfId="0" applyNumberFormat="1" applyFont="1" applyBorder="1" applyAlignment="1">
      <alignment horizontal="center" vertical="center"/>
    </xf>
    <xf numFmtId="192" fontId="10" fillId="0" borderId="26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4" xfId="0" applyFont="1" applyBorder="1"/>
    <xf numFmtId="0" fontId="11" fillId="0" borderId="19" xfId="0" applyFont="1" applyFill="1" applyBorder="1" applyAlignment="1">
      <alignment horizontal="left" vertical="center"/>
    </xf>
    <xf numFmtId="0" fontId="11" fillId="0" borderId="22" xfId="0" quotePrefix="1" applyFont="1" applyFill="1" applyBorder="1" applyAlignment="1">
      <alignment horizontal="center" vertical="center" wrapText="1"/>
    </xf>
    <xf numFmtId="192" fontId="11" fillId="0" borderId="22" xfId="0" applyNumberFormat="1" applyFont="1" applyFill="1" applyBorder="1" applyAlignment="1">
      <alignment horizontal="center" vertical="center"/>
    </xf>
    <xf numFmtId="192" fontId="11" fillId="0" borderId="19" xfId="0" applyNumberFormat="1" applyFont="1" applyFill="1" applyBorder="1" applyAlignment="1">
      <alignment horizontal="center" vertical="center"/>
    </xf>
    <xf numFmtId="192" fontId="11" fillId="0" borderId="20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vertical="center"/>
    </xf>
    <xf numFmtId="49" fontId="11" fillId="0" borderId="22" xfId="0" applyNumberFormat="1" applyFont="1" applyFill="1" applyBorder="1" applyAlignment="1">
      <alignment horizontal="center" vertical="center"/>
    </xf>
    <xf numFmtId="192" fontId="11" fillId="0" borderId="23" xfId="0" applyNumberFormat="1" applyFont="1" applyFill="1" applyBorder="1" applyAlignment="1">
      <alignment horizontal="center" vertical="center"/>
    </xf>
    <xf numFmtId="0" fontId="36" fillId="0" borderId="0" xfId="89" applyFont="1" applyAlignment="1">
      <alignment horizontal="left" vertical="center" wrapText="1"/>
    </xf>
    <xf numFmtId="0" fontId="33" fillId="27" borderId="22" xfId="89" applyFont="1" applyFill="1" applyBorder="1" applyAlignment="1">
      <alignment horizontal="left" vertical="center" wrapText="1"/>
    </xf>
    <xf numFmtId="0" fontId="11" fillId="0" borderId="22" xfId="89" applyFont="1" applyFill="1" applyBorder="1" applyAlignment="1">
      <alignment horizontal="left" vertical="center" wrapText="1"/>
    </xf>
    <xf numFmtId="0" fontId="11" fillId="0" borderId="22" xfId="89" quotePrefix="1" applyFont="1" applyFill="1" applyBorder="1" applyAlignment="1">
      <alignment horizontal="center" vertical="center" wrapText="1"/>
    </xf>
    <xf numFmtId="0" fontId="11" fillId="0" borderId="22" xfId="89" applyFont="1" applyFill="1" applyBorder="1" applyAlignment="1">
      <alignment vertical="center" wrapText="1"/>
    </xf>
    <xf numFmtId="0" fontId="11" fillId="0" borderId="22" xfId="89" applyFont="1" applyFill="1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Fill="1" applyBorder="1" applyAlignment="1">
      <alignment vertical="center" wrapText="1"/>
    </xf>
    <xf numFmtId="1" fontId="11" fillId="0" borderId="28" xfId="0" applyNumberFormat="1" applyFont="1" applyFill="1" applyBorder="1" applyAlignment="1">
      <alignment horizontal="center" vertical="center"/>
    </xf>
    <xf numFmtId="192" fontId="11" fillId="0" borderId="28" xfId="0" applyNumberFormat="1" applyFont="1" applyFill="1" applyBorder="1" applyAlignment="1">
      <alignment horizontal="center" vertical="center"/>
    </xf>
    <xf numFmtId="192" fontId="10" fillId="0" borderId="26" xfId="0" applyNumberFormat="1" applyFont="1" applyFill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208" fontId="37" fillId="0" borderId="22" xfId="88" applyNumberFormat="1" applyFont="1" applyFill="1" applyBorder="1" applyAlignment="1">
      <alignment horizontal="center" vertical="center" wrapText="1"/>
    </xf>
    <xf numFmtId="208" fontId="11" fillId="0" borderId="22" xfId="88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</cellXfs>
  <cellStyles count="10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20% – Акцентування1" xfId="7"/>
    <cellStyle name="20% – Акцентування2" xfId="8"/>
    <cellStyle name="20% – Акцентування3" xfId="9"/>
    <cellStyle name="20% – Акцентування4" xfId="10"/>
    <cellStyle name="20% – Акцентування5" xfId="11"/>
    <cellStyle name="20% – Акцентування6" xfId="12"/>
    <cellStyle name="40% - Акцент1" xfId="13" builtinId="31" customBuiltin="1"/>
    <cellStyle name="40% - Акцент2" xfId="14" builtinId="35" customBuiltin="1"/>
    <cellStyle name="40% - Акцент3" xfId="15" builtinId="39" customBuiltin="1"/>
    <cellStyle name="40% - Акцент4" xfId="16" builtinId="43" customBuiltin="1"/>
    <cellStyle name="40% - Акцент5" xfId="17" builtinId="47" customBuiltin="1"/>
    <cellStyle name="40% - Акцент6" xfId="18" builtinId="51" customBuiltin="1"/>
    <cellStyle name="40% – Акцентування1" xfId="19"/>
    <cellStyle name="40% – Акцентування2" xfId="20"/>
    <cellStyle name="40% – Акцентування3" xfId="21"/>
    <cellStyle name="40% – Акцентування4" xfId="22"/>
    <cellStyle name="40% – Акцентування5" xfId="23"/>
    <cellStyle name="40% – Акцентування6" xfId="24"/>
    <cellStyle name="60% - Акцент1" xfId="25" builtinId="32" customBuiltin="1"/>
    <cellStyle name="60% - Акцент2" xfId="26" builtinId="36" customBuiltin="1"/>
    <cellStyle name="60% - Акцент3" xfId="27" builtinId="40" customBuiltin="1"/>
    <cellStyle name="60% - Акцент4" xfId="28" builtinId="44" customBuiltin="1"/>
    <cellStyle name="60% - Акцент5" xfId="29" builtinId="48" customBuiltin="1"/>
    <cellStyle name="60% - Акцент6" xfId="30" builtinId="52" customBuiltin="1"/>
    <cellStyle name="60% – Акцентування1" xfId="31"/>
    <cellStyle name="60% – Акцентування2" xfId="32"/>
    <cellStyle name="60% – Акцентування3" xfId="33"/>
    <cellStyle name="60% – Акцентування4" xfId="34"/>
    <cellStyle name="60% – Акцентування5" xfId="35"/>
    <cellStyle name="60% – Акцентування6" xfId="36"/>
    <cellStyle name="Normal_meresha_07" xfId="37"/>
    <cellStyle name="Акцент1" xfId="38" builtinId="29" customBuiltin="1"/>
    <cellStyle name="Акцент2" xfId="39" builtinId="33" customBuiltin="1"/>
    <cellStyle name="Акцент3" xfId="40" builtinId="37" customBuiltin="1"/>
    <cellStyle name="Акцент4" xfId="41" builtinId="41" customBuiltin="1"/>
    <cellStyle name="Акцент5" xfId="42" builtinId="45" customBuiltin="1"/>
    <cellStyle name="Акцент6" xfId="43" builtinId="49" customBuiltin="1"/>
    <cellStyle name="Акцентування1" xfId="44"/>
    <cellStyle name="Акцентування2" xfId="45"/>
    <cellStyle name="Акцентування3" xfId="46"/>
    <cellStyle name="Акцентування4" xfId="47"/>
    <cellStyle name="Акцентування5" xfId="48"/>
    <cellStyle name="Акцентування6" xfId="49"/>
    <cellStyle name="Ввід" xfId="50"/>
    <cellStyle name="Ввод " xfId="51" builtinId="20" customBuiltin="1"/>
    <cellStyle name="Вывод" xfId="52" builtinId="21" customBuiltin="1"/>
    <cellStyle name="Вычисление" xfId="53" builtinId="22" customBuiltin="1"/>
    <cellStyle name="Добре" xfId="54"/>
    <cellStyle name="Заголовок 1" xfId="55" builtinId="16" customBuiltin="1"/>
    <cellStyle name="Заголовок 2" xfId="56" builtinId="17" customBuiltin="1"/>
    <cellStyle name="Заголовок 3" xfId="57" builtinId="18" customBuiltin="1"/>
    <cellStyle name="Заголовок 4" xfId="58" builtinId="19" customBuiltin="1"/>
    <cellStyle name="Звичайний 10" xfId="59"/>
    <cellStyle name="Звичайний 11" xfId="60"/>
    <cellStyle name="Звичайний 12" xfId="61"/>
    <cellStyle name="Звичайний 13" xfId="62"/>
    <cellStyle name="Звичайний 14" xfId="63"/>
    <cellStyle name="Звичайний 15" xfId="64"/>
    <cellStyle name="Звичайний 16" xfId="65"/>
    <cellStyle name="Звичайний 17" xfId="66"/>
    <cellStyle name="Звичайний 18" xfId="67"/>
    <cellStyle name="Звичайний 19" xfId="68"/>
    <cellStyle name="Звичайний 2" xfId="69"/>
    <cellStyle name="Звичайний 20" xfId="70"/>
    <cellStyle name="Звичайний 3" xfId="71"/>
    <cellStyle name="Звичайний 4" xfId="72"/>
    <cellStyle name="Звичайний 5" xfId="73"/>
    <cellStyle name="Звичайний 6" xfId="74"/>
    <cellStyle name="Звичайний 7" xfId="75"/>
    <cellStyle name="Звичайний 8" xfId="76"/>
    <cellStyle name="Звичайний 9" xfId="77"/>
    <cellStyle name="Звичайний_Додаток _ 3 зм_ни 4575" xfId="78"/>
    <cellStyle name="Зв'язана клітинка" xfId="79"/>
    <cellStyle name="Итог" xfId="80" builtinId="25" customBuiltin="1"/>
    <cellStyle name="Контрольна клітинка" xfId="81"/>
    <cellStyle name="Контрольная ячейка" xfId="82" builtinId="23" customBuiltin="1"/>
    <cellStyle name="Назва" xfId="83"/>
    <cellStyle name="Название" xfId="84" builtinId="15" customBuiltin="1"/>
    <cellStyle name="Нейтральный" xfId="85" builtinId="28" customBuiltin="1"/>
    <cellStyle name="Обчислення" xfId="86"/>
    <cellStyle name="Обычный" xfId="0" builtinId="0"/>
    <cellStyle name="Обычный 2" xfId="87"/>
    <cellStyle name="Обычный 3" xfId="88"/>
    <cellStyle name="Обычный_додаток 2" xfId="89"/>
    <cellStyle name="Підсумок" xfId="90"/>
    <cellStyle name="Плохой" xfId="91" builtinId="27" customBuiltin="1"/>
    <cellStyle name="Поганий" xfId="92"/>
    <cellStyle name="Пояснение" xfId="93" builtinId="53" customBuiltin="1"/>
    <cellStyle name="Примечание" xfId="94" builtinId="10" customBuiltin="1"/>
    <cellStyle name="Примітка" xfId="95"/>
    <cellStyle name="Результат" xfId="96"/>
    <cellStyle name="Связанная ячейка" xfId="97" builtinId="24" customBuiltin="1"/>
    <cellStyle name="Середній" xfId="98"/>
    <cellStyle name="Стиль 1" xfId="99"/>
    <cellStyle name="Текст попередження" xfId="100"/>
    <cellStyle name="Текст пояснення" xfId="101"/>
    <cellStyle name="Текст предупреждения" xfId="102" builtinId="11" customBuiltin="1"/>
    <cellStyle name="Хороший" xfId="10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perspective val="0"/>
    </c:view3D>
    <c:plotArea>
      <c:layout>
        <c:manualLayout>
          <c:layoutTarget val="inner"/>
          <c:xMode val="edge"/>
          <c:yMode val="edge"/>
          <c:x val="0.47311873121213194"/>
          <c:y val="0.48915720203925317"/>
          <c:w val="0.2805476773923179"/>
          <c:h val="0.27228947699721973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spPr>
              <a:solidFill>
                <a:srgbClr val="69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A6CAF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spPr>
              <a:solidFill>
                <a:srgbClr val="CC9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spPr>
              <a:solidFill>
                <a:srgbClr val="E3E3E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4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5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9893676662010848"/>
                  <c:y val="2.0692032318516417E-2"/>
                </c:manualLayout>
              </c:layout>
              <c:numFmt formatCode="0.0%" sourceLinked="0"/>
              <c:spPr>
                <a:noFill/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7.8803967970672809E-2"/>
                  <c:y val="-4.5792233247622938E-3"/>
                </c:manualLayout>
              </c:layout>
              <c:numFmt formatCode="0.0%" sourceLinked="0"/>
              <c:spPr>
                <a:noFill/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0.21937577450912468"/>
                  <c:y val="0.13182708787907543"/>
                </c:manualLayout>
              </c:layout>
              <c:numFmt formatCode="0.0%" sourceLinked="0"/>
              <c:spPr>
                <a:noFill/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8.0901778773254468E-2"/>
                  <c:y val="0.15733308035290774"/>
                </c:manualLayout>
              </c:layout>
              <c:numFmt formatCode="0.0%" sourceLinked="0"/>
              <c:spPr>
                <a:noFill/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3.6717697677819835E-3"/>
                  <c:y val="0.17624943869968063"/>
                </c:manualLayout>
              </c:layout>
              <c:numFmt formatCode="0.0%" sourceLinked="0"/>
              <c:spPr>
                <a:noFill/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7.02688556892265E-2"/>
                  <c:y val="0.25184504948929581"/>
                </c:manualLayout>
              </c:layout>
              <c:numFmt formatCode="0.0%" sourceLinked="0"/>
              <c:spPr>
                <a:noFill/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-0.15575824282961695"/>
                  <c:y val="0.1740538215855548"/>
                </c:manualLayout>
              </c:layout>
              <c:numFmt formatCode="0.0%" sourceLinked="0"/>
              <c:spPr>
                <a:noFill/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0.26511608336347986"/>
                  <c:y val="0.16694836037061633"/>
                </c:manualLayout>
              </c:layout>
              <c:numFmt formatCode="0.00%" sourceLinked="0"/>
              <c:spPr>
                <a:noFill/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-0.26569681664557304"/>
                  <c:y val="4.1071939130395405E-2"/>
                </c:manualLayout>
              </c:layout>
              <c:numFmt formatCode="0.0%" sourceLinked="0"/>
              <c:spPr>
                <a:noFill/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-0.20802325230359828"/>
                  <c:y val="-4.0855868107706098E-2"/>
                </c:manualLayout>
              </c:layout>
              <c:numFmt formatCode="0.0%" sourceLinked="0"/>
              <c:spPr>
                <a:noFill/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-0.26569681664557304"/>
                  <c:y val="-0.12760295812451944"/>
                </c:manualLayout>
              </c:layout>
              <c:numFmt formatCode="0.0%" sourceLinked="0"/>
              <c:spPr>
                <a:noFill/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11"/>
              <c:layout>
                <c:manualLayout>
                  <c:x val="-0.21819354366873292"/>
                  <c:y val="-0.18302572200140835"/>
                </c:manualLayout>
              </c:layout>
              <c:numFmt formatCode="0.0%" sourceLinked="0"/>
              <c:spPr>
                <a:noFill/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12"/>
              <c:layout>
                <c:manualLayout>
                  <c:x val="-0.1614988315105351"/>
                  <c:y val="-0.21829756037329071"/>
                </c:manualLayout>
              </c:layout>
              <c:numFmt formatCode="0.0%" sourceLinked="0"/>
              <c:spPr>
                <a:noFill/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13"/>
              <c:layout>
                <c:manualLayout>
                  <c:x val="-0.16985355616612863"/>
                  <c:y val="-0.3280881597521515"/>
                </c:manualLayout>
              </c:layout>
              <c:numFmt formatCode="0.0%" sourceLinked="0"/>
              <c:spPr>
                <a:noFill/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14"/>
              <c:layout>
                <c:manualLayout>
                  <c:x val="-0.1067112260717913"/>
                  <c:y val="-0.32181196270218138"/>
                </c:manualLayout>
              </c:layout>
              <c:numFmt formatCode="0.0%" sourceLinked="0"/>
              <c:spPr>
                <a:noFill/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15"/>
              <c:layout>
                <c:manualLayout>
                  <c:x val="-6.6396726318082563E-2"/>
                  <c:y val="-0.31184757253222922"/>
                </c:manualLayout>
              </c:layout>
              <c:numFmt formatCode="0.0%" sourceLinked="0"/>
              <c:spPr>
                <a:noFill/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16"/>
              <c:layout>
                <c:manualLayout>
                  <c:x val="-3.8738439794091424E-2"/>
                  <c:y val="-0.32147704497002516"/>
                </c:manualLayout>
              </c:layout>
              <c:numFmt formatCode="0.0%" sourceLinked="0"/>
              <c:spPr>
                <a:noFill/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17"/>
              <c:layout>
                <c:manualLayout>
                  <c:x val="3.2345399640294141E-2"/>
                  <c:y val="-0.26012332795749926"/>
                </c:manualLayout>
              </c:layout>
              <c:numFmt formatCode="0.0%" sourceLinked="0"/>
              <c:spPr>
                <a:noFill/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18"/>
              <c:layout>
                <c:manualLayout>
                  <c:x val="3.8621060504712208E-2"/>
                  <c:y val="-0.34944988359593759"/>
                </c:manualLayout>
              </c:layout>
              <c:numFmt formatCode="0.00%" sourceLinked="0"/>
              <c:spPr>
                <a:noFill/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19"/>
              <c:layout>
                <c:manualLayout>
                  <c:x val="6.8902292957662398E-2"/>
                  <c:y val="-0.35908844915336136"/>
                </c:manualLayout>
              </c:layout>
              <c:dLblPos val="bestFit"/>
              <c:showCatName val="1"/>
              <c:showPercent val="1"/>
            </c:dLbl>
            <c:dLbl>
              <c:idx val="20"/>
              <c:layout>
                <c:manualLayout>
                  <c:x val="0.10829621929731786"/>
                  <c:y val="-0.3542691663746495"/>
                </c:manualLayout>
              </c:layout>
              <c:numFmt formatCode="0.0%" sourceLinked="0"/>
              <c:spPr>
                <a:noFill/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21"/>
              <c:layout>
                <c:manualLayout>
                  <c:x val="0.14871293221359894"/>
                  <c:y val="-0.34944988359593759"/>
                </c:manualLayout>
              </c:layout>
              <c:dLblPos val="bestFit"/>
              <c:showCatName val="1"/>
              <c:showPercent val="1"/>
            </c:dLbl>
            <c:dLbl>
              <c:idx val="22"/>
              <c:layout>
                <c:manualLayout>
                  <c:x val="0.17706095536473909"/>
                  <c:y val="-0.2747510005259039"/>
                </c:manualLayout>
              </c:layout>
              <c:dLblPos val="bestFit"/>
              <c:showCatName val="1"/>
              <c:showPercent val="1"/>
            </c:dLbl>
            <c:dLbl>
              <c:idx val="23"/>
              <c:layout>
                <c:manualLayout>
                  <c:x val="0.15958241290219954"/>
                  <c:y val="-0.18077525851437243"/>
                </c:manualLayout>
              </c:layout>
              <c:dLblPos val="bestFit"/>
              <c:showCatName val="1"/>
              <c:showPercent val="1"/>
            </c:dLbl>
            <c:dLbl>
              <c:idx val="24"/>
              <c:layout>
                <c:manualLayout>
                  <c:x val="0.20443146047618477"/>
                  <c:y val="-0.16149785522617532"/>
                </c:manualLayout>
              </c:layout>
              <c:dLblPos val="bestFit"/>
              <c:showCatName val="1"/>
              <c:showPercent val="1"/>
            </c:dLbl>
            <c:dLbl>
              <c:idx val="25"/>
              <c:layout>
                <c:manualLayout>
                  <c:x val="0.17412840124565565"/>
                  <c:y val="-6.5112199651938277E-2"/>
                </c:manualLayout>
              </c:layout>
              <c:dLblPos val="bestFit"/>
              <c:showCatName val="1"/>
              <c:showPercent val="1"/>
            </c:dLbl>
            <c:dLbl>
              <c:idx val="26"/>
              <c:dLblPos val="bestFit"/>
              <c:showCatName val="1"/>
              <c:showPercent val="1"/>
            </c:dLbl>
            <c:dLbl>
              <c:idx val="27"/>
              <c:dLblPos val="bestFit"/>
              <c:showCatName val="1"/>
              <c:showPercent val="1"/>
            </c:dLbl>
            <c:dLbl>
              <c:idx val="28"/>
              <c:dLblPos val="bestFit"/>
              <c:showCatName val="1"/>
              <c:showPercent val="1"/>
            </c:dLbl>
            <c:numFmt formatCode="0%" sourceLinked="0"/>
            <c:spPr>
              <a:noFill/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CatName val="1"/>
            <c:showPercent val="1"/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</c:dLbls>
          <c:val>
            <c:numRef>
              <c:f>'додаток 2'!$I$8:$I$33</c:f>
              <c:numCache>
                <c:formatCode>0.0</c:formatCode>
                <c:ptCount val="26"/>
                <c:pt idx="0">
                  <c:v>5.9374793059723885</c:v>
                </c:pt>
                <c:pt idx="1">
                  <c:v>47.95986523640449</c:v>
                </c:pt>
                <c:pt idx="2">
                  <c:v>17.43522411683</c:v>
                </c:pt>
                <c:pt idx="3">
                  <c:v>0.16555222089326257</c:v>
                </c:pt>
                <c:pt idx="4">
                  <c:v>0.4234049145709663</c:v>
                </c:pt>
                <c:pt idx="5">
                  <c:v>16.392613019026651</c:v>
                </c:pt>
                <c:pt idx="6">
                  <c:v>0.3432040608937858</c:v>
                </c:pt>
                <c:pt idx="7">
                  <c:v>0.62026898761342375</c:v>
                </c:pt>
                <c:pt idx="8">
                  <c:v>0.11388357713793323</c:v>
                </c:pt>
                <c:pt idx="9">
                  <c:v>2.125608762086334E-2</c:v>
                </c:pt>
                <c:pt idx="10">
                  <c:v>0.1550876854491452</c:v>
                </c:pt>
                <c:pt idx="11">
                  <c:v>2.8777472471322681E-2</c:v>
                </c:pt>
                <c:pt idx="12">
                  <c:v>9.8922561620171712E-2</c:v>
                </c:pt>
                <c:pt idx="13">
                  <c:v>8.1508920607695198E-2</c:v>
                </c:pt>
                <c:pt idx="14">
                  <c:v>0.38310010227448316</c:v>
                </c:pt>
                <c:pt idx="15">
                  <c:v>4.2092776282130417</c:v>
                </c:pt>
                <c:pt idx="16">
                  <c:v>0.92643840353701312</c:v>
                </c:pt>
                <c:pt idx="17">
                  <c:v>0.77666473999308361</c:v>
                </c:pt>
                <c:pt idx="18">
                  <c:v>1.0389321595612744</c:v>
                </c:pt>
                <c:pt idx="19">
                  <c:v>1.1743170868695425</c:v>
                </c:pt>
                <c:pt idx="20">
                  <c:v>1.5301930461526891</c:v>
                </c:pt>
                <c:pt idx="21">
                  <c:v>3.3110444178652512E-2</c:v>
                </c:pt>
                <c:pt idx="22">
                  <c:v>3.6789382420725013E-2</c:v>
                </c:pt>
                <c:pt idx="23">
                  <c:v>0</c:v>
                </c:pt>
                <c:pt idx="24">
                  <c:v>4.5455325835384683E-2</c:v>
                </c:pt>
                <c:pt idx="25">
                  <c:v>6.8673513852020029E-2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19685039370078741" l="0.19685039370078741" r="0.19685039370078741" t="0.19685039370078741" header="0" footer="0"/>
    <c:pageSetup paperSize="9" orientation="portrait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19050</xdr:rowOff>
    </xdr:from>
    <xdr:to>
      <xdr:col>9</xdr:col>
      <xdr:colOff>9525</xdr:colOff>
      <xdr:row>70</xdr:row>
      <xdr:rowOff>123825</xdr:rowOff>
    </xdr:to>
    <xdr:graphicFrame macro="">
      <xdr:nvGraphicFramePr>
        <xdr:cNvPr id="20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view="pageBreakPreview" workbookViewId="0">
      <pane ySplit="6" topLeftCell="A7" activePane="bottomLeft" state="frozen"/>
      <selection activeCell="A4" sqref="A4"/>
      <selection pane="bottomLeft" activeCell="B1" sqref="B1"/>
    </sheetView>
  </sheetViews>
  <sheetFormatPr defaultRowHeight="12.75"/>
  <cols>
    <col min="1" max="1" width="3.7109375" customWidth="1"/>
    <col min="2" max="2" width="78.28515625" customWidth="1"/>
    <col min="3" max="3" width="6.7109375" style="15" customWidth="1"/>
    <col min="4" max="4" width="10.42578125" customWidth="1"/>
    <col min="5" max="5" width="9.85546875" customWidth="1"/>
    <col min="6" max="6" width="11.140625" customWidth="1"/>
    <col min="7" max="8" width="8.85546875" customWidth="1"/>
    <col min="9" max="9" width="8.140625" customWidth="1"/>
  </cols>
  <sheetData>
    <row r="1" spans="1:10" ht="12.75" customHeight="1">
      <c r="A1" s="9"/>
      <c r="B1" s="20"/>
      <c r="C1" s="14"/>
      <c r="D1" s="71" t="s">
        <v>39</v>
      </c>
      <c r="E1" s="71"/>
      <c r="F1" s="71"/>
      <c r="G1" s="71"/>
      <c r="I1" s="1"/>
    </row>
    <row r="2" spans="1:10" ht="9.75" customHeight="1">
      <c r="A2" s="3"/>
      <c r="B2" s="4"/>
      <c r="D2" s="69" t="s">
        <v>79</v>
      </c>
      <c r="E2" s="69"/>
      <c r="F2" s="69"/>
      <c r="G2" s="69"/>
      <c r="H2" s="2"/>
      <c r="I2" s="1"/>
    </row>
    <row r="3" spans="1:10" ht="9" customHeight="1">
      <c r="A3" s="3"/>
      <c r="B3" s="19"/>
      <c r="C3" s="14"/>
      <c r="D3" s="70" t="s">
        <v>80</v>
      </c>
      <c r="E3" s="70"/>
      <c r="F3" s="70"/>
      <c r="G3" s="70"/>
      <c r="H3" s="2"/>
      <c r="I3" s="1"/>
    </row>
    <row r="4" spans="1:10" ht="17.25" customHeight="1" thickBot="1">
      <c r="A4" s="76" t="s">
        <v>78</v>
      </c>
      <c r="B4" s="76"/>
      <c r="C4" s="76"/>
      <c r="D4" s="76"/>
      <c r="E4" s="76"/>
      <c r="F4" s="76"/>
      <c r="G4" s="76"/>
      <c r="H4" s="76"/>
      <c r="I4" s="76"/>
    </row>
    <row r="5" spans="1:10" ht="24" customHeight="1" thickBot="1">
      <c r="A5" s="67" t="s">
        <v>52</v>
      </c>
      <c r="B5" s="79" t="s">
        <v>32</v>
      </c>
      <c r="C5" s="81" t="s">
        <v>76</v>
      </c>
      <c r="D5" s="83" t="s">
        <v>47</v>
      </c>
      <c r="E5" s="67" t="s">
        <v>40</v>
      </c>
      <c r="F5" s="72" t="s">
        <v>48</v>
      </c>
      <c r="G5" s="72" t="s">
        <v>44</v>
      </c>
      <c r="H5" s="73"/>
      <c r="I5" s="67" t="s">
        <v>35</v>
      </c>
    </row>
    <row r="6" spans="1:10" ht="24.75" customHeight="1" thickBot="1">
      <c r="A6" s="78"/>
      <c r="B6" s="80"/>
      <c r="C6" s="82"/>
      <c r="D6" s="84"/>
      <c r="E6" s="68"/>
      <c r="F6" s="77"/>
      <c r="G6" s="18" t="s">
        <v>45</v>
      </c>
      <c r="H6" s="18" t="s">
        <v>46</v>
      </c>
      <c r="I6" s="68"/>
    </row>
    <row r="7" spans="1:10" ht="11.25" customHeight="1">
      <c r="A7" s="5"/>
      <c r="B7" s="11" t="s">
        <v>34</v>
      </c>
      <c r="C7" s="6"/>
      <c r="D7" s="7"/>
      <c r="E7" s="7"/>
      <c r="F7" s="7"/>
      <c r="G7" s="10"/>
      <c r="H7" s="13"/>
      <c r="I7" s="8"/>
    </row>
    <row r="8" spans="1:10" ht="12.75" customHeight="1">
      <c r="A8" s="25">
        <v>1</v>
      </c>
      <c r="B8" s="31" t="s">
        <v>41</v>
      </c>
      <c r="C8" s="59" t="s">
        <v>55</v>
      </c>
      <c r="D8" s="64">
        <v>19138.399999999998</v>
      </c>
      <c r="E8" s="63">
        <v>8038.1000000000013</v>
      </c>
      <c r="F8" s="63">
        <v>7262.6</v>
      </c>
      <c r="G8" s="28">
        <f t="shared" ref="G8:G34" si="0">F8/D8*100</f>
        <v>37.947790828909419</v>
      </c>
      <c r="H8" s="28">
        <f t="shared" ref="H8:H34" si="1">F8/E8*100</f>
        <v>90.352197658650667</v>
      </c>
      <c r="I8" s="29">
        <f>F8/F34*100</f>
        <v>5.9374793059723885</v>
      </c>
    </row>
    <row r="9" spans="1:10" ht="12.75" customHeight="1">
      <c r="A9" s="25">
        <f t="shared" ref="A9:A20" si="2">A8+1</f>
        <v>2</v>
      </c>
      <c r="B9" s="26" t="s">
        <v>36</v>
      </c>
      <c r="C9" s="41" t="s">
        <v>56</v>
      </c>
      <c r="D9" s="63">
        <v>109593</v>
      </c>
      <c r="E9" s="63">
        <v>61352.7</v>
      </c>
      <c r="F9" s="63">
        <v>58663.5</v>
      </c>
      <c r="G9" s="28">
        <f t="shared" si="0"/>
        <v>53.52851003257507</v>
      </c>
      <c r="H9" s="28">
        <f t="shared" si="1"/>
        <v>95.61681881970965</v>
      </c>
      <c r="I9" s="29">
        <f>F9/F34*100</f>
        <v>47.95986523640449</v>
      </c>
      <c r="J9" s="17"/>
    </row>
    <row r="10" spans="1:10" ht="36.75" customHeight="1">
      <c r="A10" s="25">
        <f t="shared" si="2"/>
        <v>3</v>
      </c>
      <c r="B10" s="48" t="s">
        <v>71</v>
      </c>
      <c r="C10" s="59" t="s">
        <v>9</v>
      </c>
      <c r="D10" s="30">
        <v>51551</v>
      </c>
      <c r="E10" s="30">
        <v>23987.1</v>
      </c>
      <c r="F10" s="30">
        <v>21326.400000000001</v>
      </c>
      <c r="G10" s="28">
        <f t="shared" si="0"/>
        <v>41.369517565129684</v>
      </c>
      <c r="H10" s="28">
        <f t="shared" si="1"/>
        <v>88.907787936015623</v>
      </c>
      <c r="I10" s="29">
        <f>F10/F34*100</f>
        <v>17.43522411683</v>
      </c>
      <c r="J10" s="16"/>
    </row>
    <row r="11" spans="1:10" ht="25.5" customHeight="1">
      <c r="A11" s="25">
        <f t="shared" si="2"/>
        <v>4</v>
      </c>
      <c r="B11" s="49" t="s">
        <v>72</v>
      </c>
      <c r="C11" s="59" t="s">
        <v>10</v>
      </c>
      <c r="D11" s="30">
        <v>305</v>
      </c>
      <c r="E11" s="30">
        <v>202.5</v>
      </c>
      <c r="F11" s="30">
        <v>202.5</v>
      </c>
      <c r="G11" s="28">
        <f t="shared" si="0"/>
        <v>66.393442622950815</v>
      </c>
      <c r="H11" s="28">
        <f t="shared" si="1"/>
        <v>100</v>
      </c>
      <c r="I11" s="29">
        <f>F11/F34*100</f>
        <v>0.16555222089326257</v>
      </c>
    </row>
    <row r="12" spans="1:10" ht="24.75" customHeight="1">
      <c r="A12" s="25">
        <f t="shared" si="2"/>
        <v>5</v>
      </c>
      <c r="B12" s="50" t="s">
        <v>1</v>
      </c>
      <c r="C12" s="51" t="s">
        <v>11</v>
      </c>
      <c r="D12" s="63">
        <v>990</v>
      </c>
      <c r="E12" s="63">
        <v>518</v>
      </c>
      <c r="F12" s="63">
        <v>517.9</v>
      </c>
      <c r="G12" s="28">
        <f t="shared" si="0"/>
        <v>52.313131313131308</v>
      </c>
      <c r="H12" s="28">
        <f t="shared" si="1"/>
        <v>99.980694980694977</v>
      </c>
      <c r="I12" s="29">
        <f>F12/F34*100</f>
        <v>0.4234049145709663</v>
      </c>
    </row>
    <row r="13" spans="1:10" ht="24" customHeight="1">
      <c r="A13" s="25">
        <f t="shared" si="2"/>
        <v>6</v>
      </c>
      <c r="B13" s="48" t="s">
        <v>73</v>
      </c>
      <c r="C13" s="59" t="s">
        <v>29</v>
      </c>
      <c r="D13" s="27">
        <v>41350</v>
      </c>
      <c r="E13" s="27">
        <v>20313.599999999999</v>
      </c>
      <c r="F13" s="27">
        <v>20051.099999999999</v>
      </c>
      <c r="G13" s="28">
        <f t="shared" si="0"/>
        <v>48.491172914147519</v>
      </c>
      <c r="H13" s="28">
        <f t="shared" si="1"/>
        <v>98.707762287334589</v>
      </c>
      <c r="I13" s="29">
        <f>F13/F34*100</f>
        <v>16.392613019026651</v>
      </c>
      <c r="J13" s="17"/>
    </row>
    <row r="14" spans="1:10" ht="15.75" customHeight="1">
      <c r="A14" s="25">
        <f t="shared" si="2"/>
        <v>7</v>
      </c>
      <c r="B14" s="50" t="s">
        <v>13</v>
      </c>
      <c r="C14" s="51" t="s">
        <v>12</v>
      </c>
      <c r="D14" s="63">
        <v>750</v>
      </c>
      <c r="E14" s="63">
        <v>419.8</v>
      </c>
      <c r="F14" s="63">
        <v>419.8</v>
      </c>
      <c r="G14" s="28">
        <f t="shared" si="0"/>
        <v>55.973333333333329</v>
      </c>
      <c r="H14" s="28">
        <f t="shared" si="1"/>
        <v>100</v>
      </c>
      <c r="I14" s="29">
        <f>F14/F34*100</f>
        <v>0.3432040608937858</v>
      </c>
      <c r="J14" s="17"/>
    </row>
    <row r="15" spans="1:10" ht="27" customHeight="1">
      <c r="A15" s="25">
        <f t="shared" si="2"/>
        <v>8</v>
      </c>
      <c r="B15" s="50" t="s">
        <v>15</v>
      </c>
      <c r="C15" s="51" t="s">
        <v>14</v>
      </c>
      <c r="D15" s="63">
        <v>1547.7</v>
      </c>
      <c r="E15" s="63">
        <v>770.90000000000009</v>
      </c>
      <c r="F15" s="63">
        <v>758.7</v>
      </c>
      <c r="G15" s="28">
        <f t="shared" si="0"/>
        <v>49.021128125605742</v>
      </c>
      <c r="H15" s="28">
        <f t="shared" si="1"/>
        <v>98.417434167855745</v>
      </c>
      <c r="I15" s="29">
        <f>F15/F34*100</f>
        <v>0.62026898761342375</v>
      </c>
    </row>
    <row r="16" spans="1:10" ht="12.75" customHeight="1">
      <c r="A16" s="25">
        <f t="shared" si="2"/>
        <v>9</v>
      </c>
      <c r="B16" s="50" t="s">
        <v>17</v>
      </c>
      <c r="C16" s="51" t="s">
        <v>16</v>
      </c>
      <c r="D16" s="63">
        <v>466.4</v>
      </c>
      <c r="E16" s="63">
        <v>245.20000000000002</v>
      </c>
      <c r="F16" s="63">
        <v>139.30000000000001</v>
      </c>
      <c r="G16" s="28">
        <f t="shared" si="0"/>
        <v>29.867066895368787</v>
      </c>
      <c r="H16" s="28">
        <f t="shared" si="1"/>
        <v>56.810766721044047</v>
      </c>
      <c r="I16" s="29">
        <f>F16/F34*100</f>
        <v>0.11388357713793323</v>
      </c>
    </row>
    <row r="17" spans="1:10" ht="12.75" customHeight="1">
      <c r="A17" s="25">
        <f t="shared" si="2"/>
        <v>10</v>
      </c>
      <c r="B17" s="50" t="s">
        <v>53</v>
      </c>
      <c r="C17" s="51" t="s">
        <v>18</v>
      </c>
      <c r="D17" s="63">
        <v>53.699999999999996</v>
      </c>
      <c r="E17" s="63">
        <v>36.5</v>
      </c>
      <c r="F17" s="63">
        <v>26</v>
      </c>
      <c r="G17" s="28">
        <f>F17/D17*100</f>
        <v>48.417132216014899</v>
      </c>
      <c r="H17" s="28">
        <f>F17/E17*100</f>
        <v>71.232876712328761</v>
      </c>
      <c r="I17" s="29">
        <f>F17/F34*100</f>
        <v>2.125608762086334E-2</v>
      </c>
    </row>
    <row r="18" spans="1:10" ht="36.75" customHeight="1">
      <c r="A18" s="25">
        <f t="shared" si="2"/>
        <v>11</v>
      </c>
      <c r="B18" s="50" t="s">
        <v>0</v>
      </c>
      <c r="C18" s="51" t="s">
        <v>19</v>
      </c>
      <c r="D18" s="63">
        <v>394.5</v>
      </c>
      <c r="E18" s="63">
        <v>195</v>
      </c>
      <c r="F18" s="63">
        <v>189.7</v>
      </c>
      <c r="G18" s="28">
        <f t="shared" si="0"/>
        <v>48.086185044359944</v>
      </c>
      <c r="H18" s="28">
        <f t="shared" si="1"/>
        <v>97.28205128205127</v>
      </c>
      <c r="I18" s="29">
        <f>F18/F34*100</f>
        <v>0.1550876854491452</v>
      </c>
    </row>
    <row r="19" spans="1:10" ht="36.75" customHeight="1">
      <c r="A19" s="25">
        <f t="shared" si="2"/>
        <v>12</v>
      </c>
      <c r="B19" s="52" t="s">
        <v>7</v>
      </c>
      <c r="C19" s="59" t="s">
        <v>30</v>
      </c>
      <c r="D19" s="27">
        <v>75.3</v>
      </c>
      <c r="E19" s="27">
        <v>50.3</v>
      </c>
      <c r="F19" s="27">
        <v>35.200000000000003</v>
      </c>
      <c r="G19" s="28">
        <f>F19/D19*100</f>
        <v>46.746347941567066</v>
      </c>
      <c r="H19" s="28">
        <f>F19/E19*100</f>
        <v>69.980119284294233</v>
      </c>
      <c r="I19" s="29">
        <f>F19/F34*100</f>
        <v>2.8777472471322681E-2</v>
      </c>
    </row>
    <row r="20" spans="1:10" ht="37.5" customHeight="1">
      <c r="A20" s="25">
        <f t="shared" si="2"/>
        <v>13</v>
      </c>
      <c r="B20" s="50" t="s">
        <v>21</v>
      </c>
      <c r="C20" s="51" t="s">
        <v>20</v>
      </c>
      <c r="D20" s="63">
        <v>210</v>
      </c>
      <c r="E20" s="63">
        <v>152</v>
      </c>
      <c r="F20" s="63">
        <v>121</v>
      </c>
      <c r="G20" s="28">
        <f t="shared" si="0"/>
        <v>57.619047619047613</v>
      </c>
      <c r="H20" s="28">
        <v>0</v>
      </c>
      <c r="I20" s="29">
        <f>F20/F34*100</f>
        <v>9.8922561620171712E-2</v>
      </c>
    </row>
    <row r="21" spans="1:10" ht="12.75" customHeight="1">
      <c r="A21" s="25">
        <f t="shared" ref="A21:A33" si="3">A20+1</f>
        <v>14</v>
      </c>
      <c r="B21" s="53" t="s">
        <v>8</v>
      </c>
      <c r="C21" s="59" t="s">
        <v>31</v>
      </c>
      <c r="D21" s="27">
        <v>174</v>
      </c>
      <c r="E21" s="27">
        <v>108</v>
      </c>
      <c r="F21" s="27">
        <v>99.7</v>
      </c>
      <c r="G21" s="28">
        <f t="shared" si="0"/>
        <v>57.298850574712645</v>
      </c>
      <c r="H21" s="28">
        <f t="shared" si="1"/>
        <v>92.31481481481481</v>
      </c>
      <c r="I21" s="29">
        <f>F21/F34*100</f>
        <v>8.1508920607695198E-2</v>
      </c>
    </row>
    <row r="22" spans="1:10" ht="12.75" customHeight="1">
      <c r="A22" s="25">
        <f t="shared" si="3"/>
        <v>15</v>
      </c>
      <c r="B22" s="50" t="s">
        <v>43</v>
      </c>
      <c r="C22" s="51" t="s">
        <v>22</v>
      </c>
      <c r="D22" s="63">
        <v>941.4</v>
      </c>
      <c r="E22" s="63">
        <v>506</v>
      </c>
      <c r="F22" s="63">
        <v>468.6</v>
      </c>
      <c r="G22" s="28">
        <f t="shared" si="0"/>
        <v>49.776927979604849</v>
      </c>
      <c r="H22" s="28">
        <f t="shared" si="1"/>
        <v>92.608695652173921</v>
      </c>
      <c r="I22" s="29">
        <f>F22/F34*100</f>
        <v>0.38310010227448316</v>
      </c>
    </row>
    <row r="23" spans="1:10" ht="12.75" customHeight="1">
      <c r="A23" s="25">
        <f t="shared" si="3"/>
        <v>16</v>
      </c>
      <c r="B23" s="50" t="s">
        <v>38</v>
      </c>
      <c r="C23" s="51" t="s">
        <v>57</v>
      </c>
      <c r="D23" s="63">
        <v>9232.4</v>
      </c>
      <c r="E23" s="63">
        <v>5246.7</v>
      </c>
      <c r="F23" s="63">
        <v>5148.7</v>
      </c>
      <c r="G23" s="28">
        <f t="shared" si="0"/>
        <v>55.767731034183967</v>
      </c>
      <c r="H23" s="28">
        <f t="shared" si="1"/>
        <v>98.132159262012308</v>
      </c>
      <c r="I23" s="29">
        <f>F23/F34*100</f>
        <v>4.2092776282130417</v>
      </c>
    </row>
    <row r="24" spans="1:10" ht="12.75" customHeight="1">
      <c r="A24" s="25">
        <f t="shared" si="3"/>
        <v>17</v>
      </c>
      <c r="B24" s="50" t="s">
        <v>42</v>
      </c>
      <c r="C24" s="51" t="s">
        <v>23</v>
      </c>
      <c r="D24" s="63">
        <v>2415.3000000000002</v>
      </c>
      <c r="E24" s="63">
        <v>1495.3</v>
      </c>
      <c r="F24" s="63">
        <v>1133.2</v>
      </c>
      <c r="G24" s="28">
        <f t="shared" si="0"/>
        <v>46.917567175920169</v>
      </c>
      <c r="H24" s="28">
        <f t="shared" si="1"/>
        <v>75.784123587240032</v>
      </c>
      <c r="I24" s="29">
        <f>F24/F34*100</f>
        <v>0.92643840353701312</v>
      </c>
    </row>
    <row r="25" spans="1:10" ht="13.5" customHeight="1">
      <c r="A25" s="25">
        <f t="shared" si="3"/>
        <v>18</v>
      </c>
      <c r="B25" s="50" t="s">
        <v>74</v>
      </c>
      <c r="C25" s="51" t="s">
        <v>24</v>
      </c>
      <c r="D25" s="63">
        <v>2346.5</v>
      </c>
      <c r="E25" s="63">
        <v>950</v>
      </c>
      <c r="F25" s="63">
        <v>950</v>
      </c>
      <c r="G25" s="28">
        <f t="shared" si="0"/>
        <v>40.48582995951417</v>
      </c>
      <c r="H25" s="28">
        <f t="shared" si="1"/>
        <v>100</v>
      </c>
      <c r="I25" s="29">
        <f>F25/F34*100</f>
        <v>0.77666473999308361</v>
      </c>
    </row>
    <row r="26" spans="1:10" ht="12.75" customHeight="1">
      <c r="A26" s="25">
        <f t="shared" si="3"/>
        <v>19</v>
      </c>
      <c r="B26" s="50" t="s">
        <v>26</v>
      </c>
      <c r="C26" s="51" t="s">
        <v>25</v>
      </c>
      <c r="D26" s="63">
        <v>2365</v>
      </c>
      <c r="E26" s="63">
        <v>1291.5999999999999</v>
      </c>
      <c r="F26" s="63">
        <v>1270.8</v>
      </c>
      <c r="G26" s="28">
        <f t="shared" si="0"/>
        <v>53.733615221987307</v>
      </c>
      <c r="H26" s="28">
        <f t="shared" si="1"/>
        <v>98.389594301641381</v>
      </c>
      <c r="I26" s="29">
        <f>F26/F34*100</f>
        <v>1.0389321595612744</v>
      </c>
    </row>
    <row r="27" spans="1:10" ht="26.25" customHeight="1">
      <c r="A27" s="25">
        <v>18</v>
      </c>
      <c r="B27" s="50" t="s">
        <v>59</v>
      </c>
      <c r="C27" s="51" t="s">
        <v>58</v>
      </c>
      <c r="D27" s="63">
        <v>2670.7000000000003</v>
      </c>
      <c r="E27" s="63">
        <v>1581.3</v>
      </c>
      <c r="F27" s="63">
        <v>1436.4</v>
      </c>
      <c r="G27" s="28">
        <f t="shared" si="0"/>
        <v>53.783652226008158</v>
      </c>
      <c r="H27" s="28">
        <f t="shared" si="1"/>
        <v>90.836653386454188</v>
      </c>
      <c r="I27" s="29">
        <f>F27/F34*100</f>
        <v>1.1743170868695425</v>
      </c>
      <c r="J27" s="16"/>
    </row>
    <row r="28" spans="1:10" ht="13.5" customHeight="1">
      <c r="A28" s="25">
        <f t="shared" si="3"/>
        <v>19</v>
      </c>
      <c r="B28" s="50" t="s">
        <v>68</v>
      </c>
      <c r="C28" s="51" t="s">
        <v>67</v>
      </c>
      <c r="D28" s="63">
        <v>3003.9</v>
      </c>
      <c r="E28" s="63">
        <v>2271.8000000000002</v>
      </c>
      <c r="F28" s="63">
        <v>1871.7</v>
      </c>
      <c r="G28" s="28">
        <f t="shared" si="0"/>
        <v>62.308998302207129</v>
      </c>
      <c r="H28" s="28">
        <f t="shared" si="1"/>
        <v>82.388414473105016</v>
      </c>
      <c r="I28" s="29">
        <f>F28/F34*100</f>
        <v>1.5301930461526891</v>
      </c>
      <c r="J28" s="16"/>
    </row>
    <row r="29" spans="1:10" ht="13.5" customHeight="1">
      <c r="A29" s="25">
        <f t="shared" si="3"/>
        <v>20</v>
      </c>
      <c r="B29" s="50" t="s">
        <v>6</v>
      </c>
      <c r="C29" s="51" t="s">
        <v>27</v>
      </c>
      <c r="D29" s="63">
        <v>80</v>
      </c>
      <c r="E29" s="63">
        <v>40.5</v>
      </c>
      <c r="F29" s="63">
        <v>40.5</v>
      </c>
      <c r="G29" s="28">
        <f t="shared" si="0"/>
        <v>50.625</v>
      </c>
      <c r="H29" s="28">
        <f t="shared" si="1"/>
        <v>100</v>
      </c>
      <c r="I29" s="29">
        <f>F29/F34*100</f>
        <v>3.3110444178652512E-2</v>
      </c>
    </row>
    <row r="30" spans="1:10" ht="13.5" customHeight="1">
      <c r="A30" s="25">
        <f t="shared" si="3"/>
        <v>21</v>
      </c>
      <c r="B30" s="50" t="s">
        <v>75</v>
      </c>
      <c r="C30" s="51" t="s">
        <v>28</v>
      </c>
      <c r="D30" s="63">
        <v>200</v>
      </c>
      <c r="E30" s="63">
        <v>45</v>
      </c>
      <c r="F30" s="63">
        <v>45</v>
      </c>
      <c r="G30" s="28">
        <f t="shared" si="0"/>
        <v>22.5</v>
      </c>
      <c r="H30" s="28">
        <f t="shared" si="1"/>
        <v>100</v>
      </c>
      <c r="I30" s="29">
        <f>F30/F34*100</f>
        <v>3.6789382420725013E-2</v>
      </c>
      <c r="J30" s="16"/>
    </row>
    <row r="31" spans="1:10" ht="13.5" customHeight="1">
      <c r="A31" s="25">
        <f t="shared" si="3"/>
        <v>22</v>
      </c>
      <c r="B31" s="50" t="s">
        <v>2</v>
      </c>
      <c r="C31" s="51" t="s">
        <v>3</v>
      </c>
      <c r="D31" s="63">
        <v>100</v>
      </c>
      <c r="E31" s="63">
        <v>0</v>
      </c>
      <c r="F31" s="63">
        <v>0</v>
      </c>
      <c r="G31" s="28">
        <f t="shared" si="0"/>
        <v>0</v>
      </c>
      <c r="H31" s="28" t="e">
        <f t="shared" si="1"/>
        <v>#DIV/0!</v>
      </c>
      <c r="I31" s="29">
        <f>F31/F34*100</f>
        <v>0</v>
      </c>
    </row>
    <row r="32" spans="1:10" ht="13.5" customHeight="1">
      <c r="A32" s="25">
        <f t="shared" si="3"/>
        <v>23</v>
      </c>
      <c r="B32" s="50" t="s">
        <v>70</v>
      </c>
      <c r="C32" s="51" t="s">
        <v>69</v>
      </c>
      <c r="D32" s="63">
        <v>501.8</v>
      </c>
      <c r="E32" s="63">
        <v>68.599999999999994</v>
      </c>
      <c r="F32" s="63">
        <v>55.6</v>
      </c>
      <c r="G32" s="28">
        <f t="shared" si="0"/>
        <v>11.080111598246313</v>
      </c>
      <c r="H32" s="28">
        <f t="shared" si="1"/>
        <v>81.04956268221575</v>
      </c>
      <c r="I32" s="29">
        <f>F32/F34*100</f>
        <v>4.5455325835384683E-2</v>
      </c>
    </row>
    <row r="33" spans="1:10" ht="13.5" customHeight="1" thickBot="1">
      <c r="A33" s="25">
        <f t="shared" si="3"/>
        <v>24</v>
      </c>
      <c r="B33" s="50" t="s">
        <v>4</v>
      </c>
      <c r="C33" s="51" t="s">
        <v>5</v>
      </c>
      <c r="D33" s="63">
        <v>170</v>
      </c>
      <c r="E33" s="63">
        <v>84</v>
      </c>
      <c r="F33" s="63">
        <v>84</v>
      </c>
      <c r="G33" s="28">
        <f t="shared" si="0"/>
        <v>49.411764705882355</v>
      </c>
      <c r="H33" s="28">
        <f t="shared" si="1"/>
        <v>100</v>
      </c>
      <c r="I33" s="29">
        <f>F33/F34*100</f>
        <v>6.8673513852020029E-2</v>
      </c>
    </row>
    <row r="34" spans="1:10" ht="13.5" thickBot="1">
      <c r="A34" s="32"/>
      <c r="B34" s="33" t="s">
        <v>37</v>
      </c>
      <c r="C34" s="60"/>
      <c r="D34" s="34">
        <f>SUM(D8:D33)</f>
        <v>250625.99999999997</v>
      </c>
      <c r="E34" s="34">
        <f>SUM(E8:E33)</f>
        <v>129970.50000000001</v>
      </c>
      <c r="F34" s="34">
        <f>SUM(F8:F33)</f>
        <v>122317.9</v>
      </c>
      <c r="G34" s="35">
        <f t="shared" si="0"/>
        <v>48.804952399192423</v>
      </c>
      <c r="H34" s="35">
        <f t="shared" si="1"/>
        <v>94.112048503314199</v>
      </c>
      <c r="I34" s="36">
        <f>SUM(I8:I33)</f>
        <v>100</v>
      </c>
    </row>
    <row r="35" spans="1:10" ht="12.75" customHeight="1">
      <c r="A35" s="21"/>
      <c r="B35" s="37" t="s">
        <v>33</v>
      </c>
      <c r="C35" s="61"/>
      <c r="D35" s="22"/>
      <c r="E35" s="22"/>
      <c r="F35" s="22"/>
      <c r="G35" s="22"/>
      <c r="H35" s="22"/>
      <c r="I35" s="23"/>
    </row>
    <row r="36" spans="1:10" ht="12" customHeight="1">
      <c r="A36" s="24">
        <v>1</v>
      </c>
      <c r="B36" s="40" t="s">
        <v>41</v>
      </c>
      <c r="C36" s="41" t="s">
        <v>55</v>
      </c>
      <c r="D36" s="63">
        <v>630.05799999999999</v>
      </c>
      <c r="E36" s="63">
        <v>609.39200000000005</v>
      </c>
      <c r="F36" s="63">
        <v>594.35700000000008</v>
      </c>
      <c r="G36" s="42">
        <f t="shared" ref="G36:G48" si="4">F36/D36*100</f>
        <v>94.333696262883748</v>
      </c>
      <c r="H36" s="43">
        <f t="shared" ref="H36:H41" si="5">F36/E36*100</f>
        <v>97.532786777640666</v>
      </c>
      <c r="I36" s="44">
        <f>F36/F48*100</f>
        <v>3.070047762381559</v>
      </c>
      <c r="J36" s="17"/>
    </row>
    <row r="37" spans="1:10" ht="12" customHeight="1">
      <c r="A37" s="38">
        <f>A36+1</f>
        <v>2</v>
      </c>
      <c r="B37" s="45" t="s">
        <v>36</v>
      </c>
      <c r="C37" s="41" t="s">
        <v>56</v>
      </c>
      <c r="D37" s="27">
        <v>3796.6</v>
      </c>
      <c r="E37" s="27">
        <v>3593.6</v>
      </c>
      <c r="F37" s="27">
        <v>2014.4</v>
      </c>
      <c r="G37" s="42">
        <f t="shared" si="4"/>
        <v>53.057999262498022</v>
      </c>
      <c r="H37" s="43">
        <f t="shared" si="5"/>
        <v>56.055209260908292</v>
      </c>
      <c r="I37" s="44">
        <f>F37/F48*100</f>
        <v>10.405033023151763</v>
      </c>
    </row>
    <row r="38" spans="1:10" ht="12" customHeight="1">
      <c r="A38" s="38">
        <f>A37+1</f>
        <v>3</v>
      </c>
      <c r="B38" s="45" t="s">
        <v>77</v>
      </c>
      <c r="C38" s="41">
        <v>3000</v>
      </c>
      <c r="D38" s="27">
        <v>4.2</v>
      </c>
      <c r="E38" s="27">
        <v>4.2</v>
      </c>
      <c r="F38" s="27">
        <v>4.2</v>
      </c>
      <c r="G38" s="42">
        <f>F38/D38*100</f>
        <v>100</v>
      </c>
      <c r="H38" s="43">
        <f t="shared" si="5"/>
        <v>100</v>
      </c>
      <c r="I38" s="44">
        <f>F38/F48*100</f>
        <v>2.1694369885443508E-2</v>
      </c>
    </row>
    <row r="39" spans="1:10" ht="12" customHeight="1">
      <c r="A39" s="38">
        <f>A38+1</f>
        <v>4</v>
      </c>
      <c r="B39" s="31" t="s">
        <v>38</v>
      </c>
      <c r="C39" s="41">
        <v>4000</v>
      </c>
      <c r="D39" s="27">
        <v>774</v>
      </c>
      <c r="E39" s="63">
        <v>634.29999999999995</v>
      </c>
      <c r="F39" s="63">
        <v>377.286</v>
      </c>
      <c r="G39" s="42">
        <f>F39/D39*100</f>
        <v>48.744961240310076</v>
      </c>
      <c r="H39" s="43">
        <f t="shared" si="5"/>
        <v>59.480687371906036</v>
      </c>
      <c r="I39" s="44">
        <f>F39/F48*100</f>
        <v>1.9488052468093904</v>
      </c>
    </row>
    <row r="40" spans="1:10" ht="27.75" customHeight="1">
      <c r="A40" s="38">
        <f>A39+1</f>
        <v>5</v>
      </c>
      <c r="B40" s="31" t="s">
        <v>59</v>
      </c>
      <c r="C40" s="41" t="s">
        <v>58</v>
      </c>
      <c r="D40" s="63">
        <v>3267.9389999999999</v>
      </c>
      <c r="E40" s="63">
        <v>2191.5</v>
      </c>
      <c r="F40" s="63">
        <v>1640.3052299999999</v>
      </c>
      <c r="G40" s="42">
        <f t="shared" si="4"/>
        <v>50.193875405875076</v>
      </c>
      <c r="H40" s="43">
        <f t="shared" si="5"/>
        <v>74.848516084873367</v>
      </c>
      <c r="I40" s="44">
        <f>F40/F48*100</f>
        <v>8.4727115201541618</v>
      </c>
    </row>
    <row r="41" spans="1:10" ht="13.5" customHeight="1">
      <c r="A41" s="38">
        <f>A40+1</f>
        <v>6</v>
      </c>
      <c r="B41" s="31" t="s">
        <v>61</v>
      </c>
      <c r="C41" s="41" t="s">
        <v>60</v>
      </c>
      <c r="D41" s="63">
        <v>10272.582</v>
      </c>
      <c r="E41" s="63">
        <v>5912.1409999999996</v>
      </c>
      <c r="F41" s="63">
        <v>5240.3</v>
      </c>
      <c r="G41" s="42">
        <f t="shared" si="4"/>
        <v>51.01249130939037</v>
      </c>
      <c r="H41" s="43">
        <f t="shared" si="5"/>
        <v>88.636248695692487</v>
      </c>
      <c r="I41" s="44">
        <f>F41/F48*100</f>
        <v>27.067858693021336</v>
      </c>
    </row>
    <row r="42" spans="1:10" ht="26.25" customHeight="1">
      <c r="A42" s="38">
        <f t="shared" ref="A42:A47" si="6">A41+1</f>
        <v>7</v>
      </c>
      <c r="B42" s="31" t="s">
        <v>63</v>
      </c>
      <c r="C42" s="41" t="s">
        <v>62</v>
      </c>
      <c r="D42" s="63">
        <v>2942.06</v>
      </c>
      <c r="E42" s="63">
        <v>1671.7820000000002</v>
      </c>
      <c r="F42" s="63">
        <v>1659</v>
      </c>
      <c r="G42" s="42">
        <f t="shared" si="4"/>
        <v>56.389060726157858</v>
      </c>
      <c r="H42" s="43">
        <v>0</v>
      </c>
      <c r="I42" s="44">
        <f>F42/F48*100</f>
        <v>8.5692761047501858</v>
      </c>
    </row>
    <row r="43" spans="1:10" ht="24.75" customHeight="1">
      <c r="A43" s="38">
        <f t="shared" si="6"/>
        <v>8</v>
      </c>
      <c r="B43" s="31" t="s">
        <v>54</v>
      </c>
      <c r="C43" s="41" t="s">
        <v>64</v>
      </c>
      <c r="D43" s="63">
        <v>859.74700000000007</v>
      </c>
      <c r="E43" s="63">
        <v>416.90000000000003</v>
      </c>
      <c r="F43" s="63">
        <v>416.90000000000003</v>
      </c>
      <c r="G43" s="42">
        <f>F43/D43*100</f>
        <v>48.491009564441633</v>
      </c>
      <c r="H43" s="43">
        <v>1</v>
      </c>
      <c r="I43" s="44">
        <f>F43/F48*100</f>
        <v>2.1534244774384281</v>
      </c>
    </row>
    <row r="44" spans="1:10" ht="27.75" customHeight="1">
      <c r="A44" s="38">
        <f t="shared" si="6"/>
        <v>9</v>
      </c>
      <c r="B44" s="31" t="s">
        <v>66</v>
      </c>
      <c r="C44" s="41" t="s">
        <v>65</v>
      </c>
      <c r="D44" s="63">
        <v>6551.0919999999996</v>
      </c>
      <c r="E44" s="63">
        <v>1939.6190000000001</v>
      </c>
      <c r="F44" s="63">
        <v>1938.8</v>
      </c>
      <c r="G44" s="42">
        <f t="shared" si="4"/>
        <v>29.595065982892628</v>
      </c>
      <c r="H44" s="43">
        <f>F44/E44*100</f>
        <v>99.957775212554623</v>
      </c>
      <c r="I44" s="44">
        <f>F44/F48*100</f>
        <v>10.014534365213779</v>
      </c>
    </row>
    <row r="45" spans="1:10" ht="12" customHeight="1">
      <c r="A45" s="38">
        <f t="shared" si="6"/>
        <v>10</v>
      </c>
      <c r="B45" s="31" t="s">
        <v>68</v>
      </c>
      <c r="C45" s="46" t="s">
        <v>67</v>
      </c>
      <c r="D45" s="63">
        <v>14963.233</v>
      </c>
      <c r="E45" s="63">
        <v>5426.6419999999998</v>
      </c>
      <c r="F45" s="63">
        <v>5406.5</v>
      </c>
      <c r="G45" s="42">
        <f t="shared" si="4"/>
        <v>36.131897431524322</v>
      </c>
      <c r="H45" s="43">
        <f>F45/E45*100</f>
        <v>99.628831236702183</v>
      </c>
      <c r="I45" s="44">
        <f>F45/F48*100</f>
        <v>27.926335901345311</v>
      </c>
    </row>
    <row r="46" spans="1:10" ht="12" customHeight="1">
      <c r="A46" s="38">
        <f t="shared" si="6"/>
        <v>11</v>
      </c>
      <c r="B46" s="31" t="s">
        <v>70</v>
      </c>
      <c r="C46" s="41" t="s">
        <v>69</v>
      </c>
      <c r="D46" s="63">
        <v>223.89099999999999</v>
      </c>
      <c r="E46" s="63">
        <v>27.951000000000001</v>
      </c>
      <c r="F46" s="63">
        <v>22.439439999999998</v>
      </c>
      <c r="G46" s="42">
        <f t="shared" si="4"/>
        <v>10.022484155236253</v>
      </c>
      <c r="H46" s="43">
        <f>F46/E46*100</f>
        <v>80.281349504489981</v>
      </c>
      <c r="I46" s="47">
        <f>F46/F48*100</f>
        <v>0.11590702651957532</v>
      </c>
    </row>
    <row r="47" spans="1:10" ht="15" customHeight="1" thickBot="1">
      <c r="A47" s="54">
        <f t="shared" si="6"/>
        <v>12</v>
      </c>
      <c r="B47" s="55" t="s">
        <v>49</v>
      </c>
      <c r="C47" s="56">
        <v>9140</v>
      </c>
      <c r="D47" s="63">
        <v>135</v>
      </c>
      <c r="E47" s="63">
        <v>67</v>
      </c>
      <c r="F47" s="63">
        <v>45.374000000000002</v>
      </c>
      <c r="G47" s="57">
        <f>F47/E47*100</f>
        <v>67.722388059701501</v>
      </c>
      <c r="H47" s="57">
        <f>F47/E47*100</f>
        <v>67.722388059701501</v>
      </c>
      <c r="I47" s="57">
        <f>F47/F48*100</f>
        <v>0.23437150932907469</v>
      </c>
    </row>
    <row r="48" spans="1:10" ht="13.5" customHeight="1" thickBot="1">
      <c r="A48" s="39"/>
      <c r="B48" s="33" t="s">
        <v>37</v>
      </c>
      <c r="C48" s="62"/>
      <c r="D48" s="34">
        <f>SUM(D36:D47)</f>
        <v>44420.402000000002</v>
      </c>
      <c r="E48" s="34">
        <f>SUM(E36:E47)</f>
        <v>22495.027000000002</v>
      </c>
      <c r="F48" s="34">
        <f>SUM(F36:F47)</f>
        <v>19359.861669999998</v>
      </c>
      <c r="G48" s="35">
        <f t="shared" si="4"/>
        <v>43.583265342803514</v>
      </c>
      <c r="H48" s="35">
        <f>F48/E48*100</f>
        <v>86.062851447122057</v>
      </c>
      <c r="I48" s="58">
        <f>F48/F48*100</f>
        <v>100</v>
      </c>
    </row>
    <row r="57" spans="9:9" ht="21.75" customHeight="1"/>
    <row r="60" spans="9:9" ht="26.25" customHeight="1">
      <c r="I60" s="12"/>
    </row>
    <row r="68" spans="2:7">
      <c r="F68" s="74"/>
      <c r="G68" s="74"/>
    </row>
    <row r="72" spans="2:7">
      <c r="B72" s="65" t="s">
        <v>50</v>
      </c>
      <c r="C72" s="66"/>
      <c r="D72" s="65"/>
      <c r="E72" s="65"/>
      <c r="F72" s="75" t="s">
        <v>51</v>
      </c>
      <c r="G72" s="75"/>
    </row>
  </sheetData>
  <mergeCells count="14">
    <mergeCell ref="F72:G72"/>
    <mergeCell ref="A4:I4"/>
    <mergeCell ref="I5:I6"/>
    <mergeCell ref="F5:F6"/>
    <mergeCell ref="A5:A6"/>
    <mergeCell ref="B5:B6"/>
    <mergeCell ref="C5:C6"/>
    <mergeCell ref="D5:D6"/>
    <mergeCell ref="E5:E6"/>
    <mergeCell ref="D2:G2"/>
    <mergeCell ref="D3:G3"/>
    <mergeCell ref="D1:G1"/>
    <mergeCell ref="G5:H5"/>
    <mergeCell ref="F68:G68"/>
  </mergeCells>
  <phoneticPr fontId="0" type="noConversion"/>
  <pageMargins left="0.39370078740157483" right="0.19685039370078741" top="0.19685039370078741" bottom="0.19685039370078741" header="0" footer="0"/>
  <pageSetup paperSize="9" scale="68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</vt:lpstr>
      <vt:lpstr>'додаток 2'!Область_печати</vt:lpstr>
    </vt:vector>
  </TitlesOfParts>
  <Company>-= GolovFinTex =-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2017-09-15T09:13:49Z</cp:lastPrinted>
  <dcterms:created xsi:type="dcterms:W3CDTF">1998-04-28T08:45:11Z</dcterms:created>
  <dcterms:modified xsi:type="dcterms:W3CDTF">2017-09-28T06:41:42Z</dcterms:modified>
</cp:coreProperties>
</file>