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0" windowWidth="11085" windowHeight="6225"/>
  </bookViews>
  <sheets>
    <sheet name="додаток 2" sheetId="3" r:id="rId1"/>
  </sheets>
  <definedNames>
    <definedName name="_xlnm.Print_Area" localSheetId="0">'додаток 2'!$A$1:$I$72</definedName>
  </definedNames>
  <calcPr calcId="124519"/>
</workbook>
</file>

<file path=xl/calcChain.xml><?xml version="1.0" encoding="utf-8"?>
<calcChain xmlns="http://schemas.openxmlformats.org/spreadsheetml/2006/main">
  <c r="F48" i="3"/>
  <c r="I48"/>
  <c r="I39"/>
  <c r="I38"/>
  <c r="G38"/>
  <c r="H38"/>
  <c r="A37"/>
  <c r="A38"/>
  <c r="A39"/>
  <c r="A40"/>
  <c r="A41"/>
  <c r="A42"/>
  <c r="A43"/>
  <c r="A44"/>
  <c r="A45"/>
  <c r="A46"/>
  <c r="A47"/>
  <c r="G39"/>
  <c r="H39"/>
  <c r="F34"/>
  <c r="I16"/>
  <c r="A28"/>
  <c r="A29"/>
  <c r="A30"/>
  <c r="A31"/>
  <c r="A32"/>
  <c r="A33"/>
  <c r="I43"/>
  <c r="G43"/>
  <c r="I17"/>
  <c r="G17"/>
  <c r="H17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I19"/>
  <c r="G19"/>
  <c r="H19"/>
  <c r="H16"/>
  <c r="G16"/>
  <c r="H18"/>
  <c r="G18"/>
  <c r="I18"/>
  <c r="I36"/>
  <c r="I37"/>
  <c r="I40"/>
  <c r="I41"/>
  <c r="I42"/>
  <c r="I44"/>
  <c r="I45"/>
  <c r="I46"/>
  <c r="I47"/>
  <c r="E48"/>
  <c r="H48"/>
  <c r="D48"/>
  <c r="G47"/>
  <c r="H47"/>
  <c r="H36"/>
  <c r="H24"/>
  <c r="G24"/>
  <c r="I28"/>
  <c r="G28"/>
  <c r="H28"/>
  <c r="G22"/>
  <c r="H22"/>
  <c r="G20"/>
  <c r="G44"/>
  <c r="H44"/>
  <c r="I26"/>
  <c r="G29"/>
  <c r="H29"/>
  <c r="G26"/>
  <c r="H26"/>
  <c r="G21"/>
  <c r="H21"/>
  <c r="I21"/>
  <c r="G36"/>
  <c r="E34"/>
  <c r="H40"/>
  <c r="H41"/>
  <c r="H45"/>
  <c r="H46"/>
  <c r="H37"/>
  <c r="H9"/>
  <c r="H10"/>
  <c r="H11"/>
  <c r="H12"/>
  <c r="H13"/>
  <c r="H14"/>
  <c r="H15"/>
  <c r="H23"/>
  <c r="H25"/>
  <c r="H27"/>
  <c r="H30"/>
  <c r="H31"/>
  <c r="H32"/>
  <c r="H33"/>
  <c r="H34"/>
  <c r="H8"/>
  <c r="G8"/>
  <c r="G14"/>
  <c r="G42"/>
  <c r="I23"/>
  <c r="G23"/>
  <c r="G37"/>
  <c r="G40"/>
  <c r="G41"/>
  <c r="G45"/>
  <c r="G46"/>
  <c r="G48"/>
  <c r="I8"/>
  <c r="I9"/>
  <c r="I10"/>
  <c r="I11"/>
  <c r="I12"/>
  <c r="I13"/>
  <c r="I15"/>
  <c r="I25"/>
  <c r="I27"/>
  <c r="I30"/>
  <c r="I31"/>
  <c r="I32"/>
  <c r="I33"/>
  <c r="D34"/>
  <c r="G9"/>
  <c r="G10"/>
  <c r="G11"/>
  <c r="G12"/>
  <c r="G13"/>
  <c r="G15"/>
  <c r="G25"/>
  <c r="G27"/>
  <c r="G30"/>
  <c r="G31"/>
  <c r="G32"/>
  <c r="G33"/>
  <c r="G34"/>
  <c r="I14"/>
  <c r="I20"/>
  <c r="I29"/>
  <c r="I22"/>
  <c r="I24"/>
  <c r="I34"/>
</calcChain>
</file>

<file path=xl/sharedStrings.xml><?xml version="1.0" encoding="utf-8"?>
<sst xmlns="http://schemas.openxmlformats.org/spreadsheetml/2006/main" count="93" uniqueCount="81">
  <si>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</si>
  <si>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Компенсаційні виплати на пільговий проїзд автомобільним транспортом окремим категоріям громадян</t>
  </si>
  <si>
    <t>Резервний фонд</t>
  </si>
  <si>
    <t>8010</t>
  </si>
  <si>
    <t>Інші субвенції</t>
  </si>
  <si>
    <t>8800</t>
  </si>
  <si>
    <t>Засоби масової інформації</t>
  </si>
  <si>
    <t>Надання соціальних гарантій інвалідам, фізичним особам, які надають соціальні послуги громадянам похилого віку, інвалідам, дітям-інвалідам, хворим, які не здатні до самообслуговування і потребують сторонньої допомоги</t>
  </si>
  <si>
    <t>Соціальний захист ветеранів війни та праці</t>
  </si>
  <si>
    <t>3010</t>
  </si>
  <si>
    <t>3020</t>
  </si>
  <si>
    <t>3035</t>
  </si>
  <si>
    <t>3080</t>
  </si>
  <si>
    <t>Надання допомоги по догляду за інвалідами I чи II групи внаслідок психічного розладу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</si>
  <si>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</si>
  <si>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</si>
  <si>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3131</t>
  </si>
  <si>
    <t>Центри соціальних служб для сім`ї, дітей та молоді</t>
  </si>
  <si>
    <t>3141</t>
  </si>
  <si>
    <t>3160</t>
  </si>
  <si>
    <t>3190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</si>
  <si>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і природного газу</t>
  </si>
  <si>
    <t>3400</t>
  </si>
  <si>
    <t>5000</t>
  </si>
  <si>
    <t>6052</t>
  </si>
  <si>
    <t>6060</t>
  </si>
  <si>
    <t>Благоустрій міст, сіл, селищ</t>
  </si>
  <si>
    <t>7200</t>
  </si>
  <si>
    <t>7450</t>
  </si>
  <si>
    <t>3040</t>
  </si>
  <si>
    <t>3180</t>
  </si>
  <si>
    <t>3200</t>
  </si>
  <si>
    <t>Найменування показника</t>
  </si>
  <si>
    <t>СПЕЦІАЛЬНИЙ ФОНД</t>
  </si>
  <si>
    <t>ЗАГАЛЬНИЙ ФОНД</t>
  </si>
  <si>
    <t>Питома вага</t>
  </si>
  <si>
    <t xml:space="preserve">Освіта </t>
  </si>
  <si>
    <t>ВСЬОГО</t>
  </si>
  <si>
    <t>Культура і мистецтво</t>
  </si>
  <si>
    <t>Додаток №2</t>
  </si>
  <si>
    <t>Уточнений план на звітну дату</t>
  </si>
  <si>
    <t>Державне управління</t>
  </si>
  <si>
    <t>Фізична культура і спорт</t>
  </si>
  <si>
    <t>Інші видатки на соціальний захист населення</t>
  </si>
  <si>
    <t>% виконання до уточненого плану</t>
  </si>
  <si>
    <t>на рік</t>
  </si>
  <si>
    <t>на звітну дату</t>
  </si>
  <si>
    <t>Уточнений план на рік</t>
  </si>
  <si>
    <t>Виконання на звітну дату</t>
  </si>
  <si>
    <t>Інша діяльність у сфері охорони навколишнього природного середовища</t>
  </si>
  <si>
    <t>Секретар ради</t>
  </si>
  <si>
    <t>В.Ерфан</t>
  </si>
  <si>
    <t>№ з/п</t>
  </si>
  <si>
    <t>Соціальні програми і заходи державних органів у справах молоді</t>
  </si>
  <si>
    <t>Проведення невідкладних відновлювальних робіт, будівництво та реконструкція позашкільних навчальних закладів</t>
  </si>
  <si>
    <t>Виконання    видаткової   частини   ( по галузям)   бюджету  м.Хуст за І квартал  2017 року</t>
  </si>
  <si>
    <t>0100</t>
  </si>
  <si>
    <t>1000</t>
  </si>
  <si>
    <t>4000</t>
  </si>
  <si>
    <t>6130</t>
  </si>
  <si>
    <t>Забезпечення функціонування комбінатів комунальних підприємств, районних виробничих об`єднань та інших підприємств, установ та організацій житлово-комунального господарства</t>
  </si>
  <si>
    <t>6310</t>
  </si>
  <si>
    <t>Реалізація заходів щодо інвестиційного розвитку території</t>
  </si>
  <si>
    <t>6330</t>
  </si>
  <si>
    <t>Проведення невідкладних відновлювальних робіт, будівництво та реконструкція загальноосвітніх навчальних закладів</t>
  </si>
  <si>
    <t>6350</t>
  </si>
  <si>
    <t>6400</t>
  </si>
  <si>
    <t>Попередження аварій та запобігання техногенним катастрофам у житлово-комунальному господарстві та на інших аварійних об`єктах комунальної власності</t>
  </si>
  <si>
    <t>6650</t>
  </si>
  <si>
    <t>Утримання та розвиток інфраструктури доріг</t>
  </si>
  <si>
    <t>8600</t>
  </si>
  <si>
    <t>Інші видатки</t>
  </si>
  <si>
    <t>Надання пільг та житлових субсидій населенню на оплату електроенергії, природного газу, послуг тепло-, водопостачання і водовідведення, квартирної плати, вивезення побутового сміття та рідких нечистот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</si>
  <si>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</si>
  <si>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допомоги сім'ям з дітьми, малозабезпеченим  сім’ям, інвалідам з дитинства, дітям-інвалідам та тимчасової допомоги дітям</t>
  </si>
  <si>
    <t>Забезпечення функціонування водопровідно-каналізаційного господарства</t>
  </si>
  <si>
    <t>Сприяння розвитку малого та середнього підприємництва</t>
  </si>
  <si>
    <t>Код</t>
  </si>
  <si>
    <t>Соціальний захист та соціальне забезпечення</t>
  </si>
  <si>
    <t>VII скликання №585  від  27.06.2017 року</t>
  </si>
  <si>
    <t xml:space="preserve">до рішення  VI сесії Хустської міської ради </t>
  </si>
</sst>
</file>

<file path=xl/styles.xml><?xml version="1.0" encoding="utf-8"?>
<styleSheet xmlns="http://schemas.openxmlformats.org/spreadsheetml/2006/main">
  <numFmts count="3">
    <numFmt numFmtId="192" formatCode="0.0"/>
    <numFmt numFmtId="208" formatCode="#,##0.0"/>
    <numFmt numFmtId="214" formatCode="#0.0"/>
  </numFmts>
  <fonts count="37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Arial Cyr"/>
      <charset val="204"/>
    </font>
    <font>
      <b/>
      <sz val="11"/>
      <name val="Arial Cyr"/>
      <charset val="204"/>
    </font>
    <font>
      <sz val="10"/>
      <name val="Arial Black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charset val="1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color indexed="8"/>
      <name val="Times New Roman"/>
      <charset val="204"/>
    </font>
    <font>
      <sz val="8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6" borderId="0" applyNumberFormat="0" applyBorder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2" fillId="0" borderId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23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4" fillId="13" borderId="1" applyNumberFormat="0" applyAlignment="0" applyProtection="0"/>
    <xf numFmtId="0" fontId="14" fillId="7" borderId="1" applyNumberFormat="0" applyAlignment="0" applyProtection="0"/>
    <xf numFmtId="0" fontId="15" fillId="24" borderId="2" applyNumberFormat="0" applyAlignment="0" applyProtection="0"/>
    <xf numFmtId="0" fontId="16" fillId="24" borderId="1" applyNumberFormat="0" applyAlignment="0" applyProtection="0"/>
    <xf numFmtId="0" fontId="17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>
      <alignment vertical="top"/>
    </xf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25" borderId="8" applyNumberFormat="0" applyAlignment="0" applyProtection="0"/>
    <xf numFmtId="0" fontId="25" fillId="25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13" borderId="0" applyNumberFormat="0" applyBorder="0" applyAlignment="0" applyProtection="0"/>
    <xf numFmtId="0" fontId="29" fillId="26" borderId="1" applyNumberFormat="0" applyAlignment="0" applyProtection="0"/>
    <xf numFmtId="0" fontId="2" fillId="0" borderId="0"/>
    <xf numFmtId="0" fontId="11" fillId="0" borderId="0"/>
    <xf numFmtId="0" fontId="24" fillId="0" borderId="9" applyNumberFormat="0" applyFill="0" applyAlignment="0" applyProtection="0"/>
    <xf numFmtId="0" fontId="30" fillId="3" borderId="0" applyNumberFormat="0" applyBorder="0" applyAlignment="0" applyProtection="0"/>
    <xf numFmtId="0" fontId="30" fillId="5" borderId="0" applyNumberFormat="0" applyBorder="0" applyAlignment="0" applyProtection="0"/>
    <xf numFmtId="0" fontId="31" fillId="0" borderId="0" applyNumberFormat="0" applyFill="0" applyBorder="0" applyAlignment="0" applyProtection="0"/>
    <xf numFmtId="0" fontId="12" fillId="10" borderId="10" applyNumberFormat="0" applyFont="0" applyAlignment="0" applyProtection="0"/>
    <xf numFmtId="0" fontId="32" fillId="10" borderId="10" applyNumberFormat="0" applyFont="0" applyAlignment="0" applyProtection="0"/>
    <xf numFmtId="0" fontId="15" fillId="26" borderId="2" applyNumberFormat="0" applyAlignment="0" applyProtection="0"/>
    <xf numFmtId="0" fontId="33" fillId="0" borderId="11" applyNumberFormat="0" applyFill="0" applyAlignment="0" applyProtection="0"/>
    <xf numFmtId="0" fontId="34" fillId="13" borderId="0" applyNumberFormat="0" applyBorder="0" applyAlignment="0" applyProtection="0"/>
    <xf numFmtId="0" fontId="11" fillId="0" borderId="0"/>
    <xf numFmtId="0" fontId="2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90"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49" fontId="4" fillId="0" borderId="0" xfId="0" applyNumberFormat="1" applyFont="1" applyAlignment="1" applyProtection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6" fillId="0" borderId="0" xfId="0" applyFont="1" applyAlignment="1" applyProtection="1">
      <alignment vertical="center"/>
    </xf>
    <xf numFmtId="0" fontId="4" fillId="0" borderId="15" xfId="0" applyFont="1" applyBorder="1" applyAlignment="1">
      <alignment wrapText="1"/>
    </xf>
    <xf numFmtId="0" fontId="5" fillId="0" borderId="13" xfId="0" applyFont="1" applyBorder="1" applyAlignment="1">
      <alignment horizontal="center" wrapText="1"/>
    </xf>
    <xf numFmtId="0" fontId="8" fillId="0" borderId="0" xfId="0" applyFont="1"/>
    <xf numFmtId="0" fontId="4" fillId="0" borderId="16" xfId="0" applyFont="1" applyBorder="1" applyAlignment="1">
      <alignment wrapText="1"/>
    </xf>
    <xf numFmtId="0" fontId="0" fillId="0" borderId="0" xfId="0" applyAlignment="1">
      <alignment horizontal="center"/>
    </xf>
    <xf numFmtId="192" fontId="0" fillId="0" borderId="0" xfId="0" applyNumberFormat="1"/>
    <xf numFmtId="208" fontId="0" fillId="0" borderId="0" xfId="0" applyNumberFormat="1"/>
    <xf numFmtId="0" fontId="6" fillId="0" borderId="17" xfId="0" applyFont="1" applyBorder="1" applyAlignment="1">
      <alignment horizontal="center" vertical="center" wrapText="1"/>
    </xf>
    <xf numFmtId="49" fontId="4" fillId="0" borderId="0" xfId="0" applyNumberFormat="1" applyFont="1" applyAlignment="1" applyProtection="1">
      <alignment horizontal="left"/>
    </xf>
    <xf numFmtId="49" fontId="6" fillId="0" borderId="0" xfId="0" applyNumberFormat="1" applyFont="1" applyAlignment="1" applyProtection="1">
      <alignment horizontal="left"/>
    </xf>
    <xf numFmtId="49" fontId="9" fillId="0" borderId="18" xfId="0" applyNumberFormat="1" applyFont="1" applyBorder="1" applyAlignment="1">
      <alignment horizontal="center"/>
    </xf>
    <xf numFmtId="0" fontId="10" fillId="0" borderId="19" xfId="0" applyFont="1" applyBorder="1"/>
    <xf numFmtId="49" fontId="10" fillId="0" borderId="20" xfId="0" applyNumberFormat="1" applyFont="1" applyBorder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/>
    <xf numFmtId="49" fontId="10" fillId="0" borderId="23" xfId="0" applyNumberFormat="1" applyFont="1" applyBorder="1" applyAlignment="1">
      <alignment horizontal="center"/>
    </xf>
    <xf numFmtId="208" fontId="10" fillId="0" borderId="23" xfId="0" applyNumberFormat="1" applyFont="1" applyFill="1" applyBorder="1" applyAlignment="1">
      <alignment horizontal="center" vertical="center" wrapText="1"/>
    </xf>
    <xf numFmtId="192" fontId="10" fillId="0" borderId="23" xfId="0" applyNumberFormat="1" applyFont="1" applyBorder="1" applyAlignment="1">
      <alignment horizontal="center" vertical="center"/>
    </xf>
    <xf numFmtId="192" fontId="10" fillId="0" borderId="24" xfId="0" applyNumberFormat="1" applyFont="1" applyBorder="1" applyAlignment="1">
      <alignment horizontal="center" vertical="center"/>
    </xf>
    <xf numFmtId="208" fontId="10" fillId="0" borderId="23" xfId="0" applyNumberFormat="1" applyFont="1" applyBorder="1" applyAlignment="1">
      <alignment horizontal="center" vertical="center"/>
    </xf>
    <xf numFmtId="0" fontId="10" fillId="0" borderId="23" xfId="0" applyFont="1" applyFill="1" applyBorder="1" applyAlignment="1">
      <alignment vertical="center" wrapText="1"/>
    </xf>
    <xf numFmtId="0" fontId="9" fillId="0" borderId="25" xfId="0" applyFont="1" applyBorder="1"/>
    <xf numFmtId="0" fontId="9" fillId="0" borderId="18" xfId="0" applyFont="1" applyBorder="1"/>
    <xf numFmtId="208" fontId="9" fillId="0" borderId="18" xfId="0" applyNumberFormat="1" applyFont="1" applyBorder="1" applyAlignment="1">
      <alignment horizontal="center" vertical="center"/>
    </xf>
    <xf numFmtId="192" fontId="9" fillId="0" borderId="18" xfId="0" applyNumberFormat="1" applyFont="1" applyBorder="1" applyAlignment="1">
      <alignment horizontal="center" vertical="center"/>
    </xf>
    <xf numFmtId="192" fontId="9" fillId="0" borderId="26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214" fontId="10" fillId="0" borderId="23" xfId="0" applyNumberFormat="1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25" xfId="0" applyFont="1" applyBorder="1"/>
    <xf numFmtId="0" fontId="10" fillId="0" borderId="20" xfId="0" applyFont="1" applyFill="1" applyBorder="1" applyAlignment="1">
      <alignment horizontal="left" vertical="center"/>
    </xf>
    <xf numFmtId="0" fontId="10" fillId="0" borderId="23" xfId="0" quotePrefix="1" applyFont="1" applyFill="1" applyBorder="1" applyAlignment="1">
      <alignment horizontal="center" vertical="center" wrapText="1"/>
    </xf>
    <xf numFmtId="192" fontId="10" fillId="0" borderId="23" xfId="0" applyNumberFormat="1" applyFont="1" applyFill="1" applyBorder="1" applyAlignment="1">
      <alignment horizontal="center" vertical="center"/>
    </xf>
    <xf numFmtId="192" fontId="10" fillId="0" borderId="20" xfId="0" applyNumberFormat="1" applyFont="1" applyFill="1" applyBorder="1" applyAlignment="1">
      <alignment horizontal="center" vertical="center"/>
    </xf>
    <xf numFmtId="192" fontId="10" fillId="0" borderId="21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vertical="center"/>
    </xf>
    <xf numFmtId="49" fontId="10" fillId="0" borderId="23" xfId="0" applyNumberFormat="1" applyFont="1" applyFill="1" applyBorder="1" applyAlignment="1">
      <alignment horizontal="center" vertical="center"/>
    </xf>
    <xf numFmtId="192" fontId="10" fillId="0" borderId="24" xfId="0" applyNumberFormat="1" applyFont="1" applyFill="1" applyBorder="1" applyAlignment="1">
      <alignment horizontal="center" vertical="center"/>
    </xf>
    <xf numFmtId="214" fontId="10" fillId="0" borderId="23" xfId="0" applyNumberFormat="1" applyFont="1" applyBorder="1" applyAlignment="1">
      <alignment horizontal="center" vertical="center" wrapText="1"/>
    </xf>
    <xf numFmtId="0" fontId="35" fillId="0" borderId="0" xfId="88" applyFont="1" applyAlignment="1">
      <alignment horizontal="left" vertical="center" wrapText="1"/>
    </xf>
    <xf numFmtId="0" fontId="32" fillId="27" borderId="23" xfId="88" applyFont="1" applyFill="1" applyBorder="1" applyAlignment="1">
      <alignment horizontal="left" vertical="center" wrapText="1"/>
    </xf>
    <xf numFmtId="0" fontId="10" fillId="0" borderId="23" xfId="88" applyFont="1" applyFill="1" applyBorder="1" applyAlignment="1">
      <alignment horizontal="left" vertical="center" wrapText="1"/>
    </xf>
    <xf numFmtId="0" fontId="10" fillId="0" borderId="23" xfId="88" quotePrefix="1" applyFont="1" applyFill="1" applyBorder="1" applyAlignment="1">
      <alignment horizontal="center" vertical="center" wrapText="1"/>
    </xf>
    <xf numFmtId="208" fontId="10" fillId="0" borderId="23" xfId="88" applyNumberFormat="1" applyFont="1" applyFill="1" applyBorder="1" applyAlignment="1">
      <alignment horizontal="center" vertical="center" wrapText="1"/>
    </xf>
    <xf numFmtId="0" fontId="10" fillId="0" borderId="23" xfId="88" applyFont="1" applyFill="1" applyBorder="1" applyAlignment="1">
      <alignment vertical="center" wrapText="1"/>
    </xf>
    <xf numFmtId="0" fontId="10" fillId="0" borderId="23" xfId="88" applyFont="1" applyFill="1" applyBorder="1" applyAlignment="1">
      <alignment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Fill="1" applyBorder="1" applyAlignment="1">
      <alignment vertical="center" wrapText="1"/>
    </xf>
    <xf numFmtId="1" fontId="10" fillId="0" borderId="28" xfId="0" applyNumberFormat="1" applyFont="1" applyFill="1" applyBorder="1" applyAlignment="1">
      <alignment horizontal="center" vertical="center"/>
    </xf>
    <xf numFmtId="214" fontId="10" fillId="0" borderId="28" xfId="0" applyNumberFormat="1" applyFont="1" applyBorder="1" applyAlignment="1">
      <alignment horizontal="center" vertical="center" wrapText="1"/>
    </xf>
    <xf numFmtId="208" fontId="10" fillId="0" borderId="28" xfId="0" applyNumberFormat="1" applyFont="1" applyFill="1" applyBorder="1" applyAlignment="1">
      <alignment horizontal="center" vertical="center" wrapText="1"/>
    </xf>
    <xf numFmtId="192" fontId="10" fillId="0" borderId="28" xfId="0" applyNumberFormat="1" applyFont="1" applyFill="1" applyBorder="1" applyAlignment="1">
      <alignment horizontal="center" vertical="center"/>
    </xf>
    <xf numFmtId="192" fontId="9" fillId="0" borderId="26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6" fillId="0" borderId="0" xfId="0" applyFont="1" applyAlignment="1" applyProtection="1">
      <alignment horizontal="center"/>
    </xf>
    <xf numFmtId="0" fontId="36" fillId="0" borderId="0" xfId="0" applyFont="1" applyProtection="1"/>
    <xf numFmtId="0" fontId="10" fillId="0" borderId="0" xfId="0" applyFont="1" applyAlignment="1">
      <alignment horizontal="center"/>
    </xf>
    <xf numFmtId="0" fontId="9" fillId="0" borderId="0" xfId="0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center"/>
    </xf>
    <xf numFmtId="0" fontId="10" fillId="0" borderId="0" xfId="0" applyFont="1" applyAlignment="1">
      <alignment horizontal="center"/>
    </xf>
    <xf numFmtId="0" fontId="5" fillId="0" borderId="32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0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- Акцент1" xfId="13" builtinId="31" customBuiltin="1"/>
    <cellStyle name="40% - Акцент2" xfId="14" builtinId="35" customBuiltin="1"/>
    <cellStyle name="40% - Акцент3" xfId="15" builtinId="39" customBuiltin="1"/>
    <cellStyle name="40% - Акцент4" xfId="16" builtinId="43" customBuiltin="1"/>
    <cellStyle name="40% - Акцент5" xfId="17" builtinId="47" customBuiltin="1"/>
    <cellStyle name="40% - Акцент6" xfId="18" builtinId="51" customBuiltin="1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- Акцент1" xfId="25" builtinId="32" customBuiltin="1"/>
    <cellStyle name="60% - Акцент2" xfId="26" builtinId="36" customBuiltin="1"/>
    <cellStyle name="60% - Акцент3" xfId="27" builtinId="40" customBuiltin="1"/>
    <cellStyle name="60% - Акцент4" xfId="28" builtinId="44" customBuiltin="1"/>
    <cellStyle name="60% - Акцент5" xfId="29" builtinId="48" customBuiltin="1"/>
    <cellStyle name="60% - Акцент6" xfId="30" builtinId="52" customBuiltin="1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meresha_07" xfId="37"/>
    <cellStyle name="Акцент1" xfId="38" builtinId="29" customBuiltin="1"/>
    <cellStyle name="Акцент2" xfId="39" builtinId="33" customBuiltin="1"/>
    <cellStyle name="Акцент3" xfId="40" builtinId="37" customBuiltin="1"/>
    <cellStyle name="Акцент4" xfId="41" builtinId="41" customBuiltin="1"/>
    <cellStyle name="Акцент5" xfId="42" builtinId="45" customBuiltin="1"/>
    <cellStyle name="Акцент6" xfId="43" builtinId="49" customBuiltin="1"/>
    <cellStyle name="Акцентування1" xfId="44"/>
    <cellStyle name="Акцентування2" xfId="45"/>
    <cellStyle name="Акцентування3" xfId="46"/>
    <cellStyle name="Акцентування4" xfId="47"/>
    <cellStyle name="Акцентування5" xfId="48"/>
    <cellStyle name="Акцентування6" xfId="49"/>
    <cellStyle name="Ввід" xfId="50"/>
    <cellStyle name="Ввод " xfId="51" builtinId="20" customBuiltin="1"/>
    <cellStyle name="Вывод" xfId="52" builtinId="21" customBuiltin="1"/>
    <cellStyle name="Вычисление" xfId="53" builtinId="22" customBuiltin="1"/>
    <cellStyle name="Добре" xfId="54"/>
    <cellStyle name="Заголовок 1" xfId="55" builtinId="16" customBuiltin="1"/>
    <cellStyle name="Заголовок 2" xfId="56" builtinId="17" customBuiltin="1"/>
    <cellStyle name="Заголовок 3" xfId="57" builtinId="18" customBuiltin="1"/>
    <cellStyle name="Заголовок 4" xfId="58" builtinId="19" customBuiltin="1"/>
    <cellStyle name="Звичайний 10" xfId="59"/>
    <cellStyle name="Звичайний 11" xfId="60"/>
    <cellStyle name="Звичайний 12" xfId="61"/>
    <cellStyle name="Звичайний 13" xfId="62"/>
    <cellStyle name="Звичайний 14" xfId="63"/>
    <cellStyle name="Звичайний 15" xfId="64"/>
    <cellStyle name="Звичайний 16" xfId="65"/>
    <cellStyle name="Звичайний 17" xfId="66"/>
    <cellStyle name="Звичайний 18" xfId="67"/>
    <cellStyle name="Звичайний 19" xfId="68"/>
    <cellStyle name="Звичайний 2" xfId="69"/>
    <cellStyle name="Звичайний 20" xfId="70"/>
    <cellStyle name="Звичайний 3" xfId="71"/>
    <cellStyle name="Звичайний 4" xfId="72"/>
    <cellStyle name="Звичайний 5" xfId="73"/>
    <cellStyle name="Звичайний 6" xfId="74"/>
    <cellStyle name="Звичайний 7" xfId="75"/>
    <cellStyle name="Звичайний 8" xfId="76"/>
    <cellStyle name="Звичайний 9" xfId="77"/>
    <cellStyle name="Звичайний_Додаток _ 3 зм_ни 4575" xfId="78"/>
    <cellStyle name="Зв'язана клітинка" xfId="79"/>
    <cellStyle name="Итог" xfId="80" builtinId="25" customBuiltin="1"/>
    <cellStyle name="Контрольна клітинка" xfId="81"/>
    <cellStyle name="Контрольная ячейка" xfId="82" builtinId="23" customBuiltin="1"/>
    <cellStyle name="Назва" xfId="83"/>
    <cellStyle name="Название" xfId="84" builtinId="15" customBuiltin="1"/>
    <cellStyle name="Нейтральный" xfId="85" builtinId="28" customBuiltin="1"/>
    <cellStyle name="Обчислення" xfId="86"/>
    <cellStyle name="Обычный" xfId="0" builtinId="0"/>
    <cellStyle name="Обычный 2" xfId="87"/>
    <cellStyle name="Обычный_додаток 2" xfId="88"/>
    <cellStyle name="Підсумок" xfId="89"/>
    <cellStyle name="Плохой" xfId="90" builtinId="27" customBuiltin="1"/>
    <cellStyle name="Поганий" xfId="91"/>
    <cellStyle name="Пояснение" xfId="92" builtinId="53" customBuiltin="1"/>
    <cellStyle name="Примечание" xfId="93" builtinId="10" customBuiltin="1"/>
    <cellStyle name="Примітка" xfId="94"/>
    <cellStyle name="Результат" xfId="95"/>
    <cellStyle name="Связанная ячейка" xfId="96" builtinId="24" customBuiltin="1"/>
    <cellStyle name="Середній" xfId="97"/>
    <cellStyle name="Стиль 1" xfId="98"/>
    <cellStyle name="Текст попередження" xfId="99"/>
    <cellStyle name="Текст пояснення" xfId="100"/>
    <cellStyle name="Текст предупреждения" xfId="101" builtinId="11" customBuiltin="1"/>
    <cellStyle name="Хороший" xfId="10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perspective val="0"/>
    </c:view3D>
    <c:plotArea>
      <c:layout>
        <c:manualLayout>
          <c:layoutTarget val="inner"/>
          <c:xMode val="edge"/>
          <c:yMode val="edge"/>
          <c:x val="0.47311873121213194"/>
          <c:y val="0.48915720203925317"/>
          <c:w val="0.2805476773923179"/>
          <c:h val="0.27228947699721973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A6CAF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spPr>
              <a:solidFill>
                <a:srgbClr val="CC9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E3E3E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9879185804746305"/>
                  <c:y val="2.0692032318516417E-2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7.8731513684350093E-2"/>
                  <c:y val="-4.5792233247622938E-3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0.24300424909821502"/>
                  <c:y val="9.6206870167777445E-2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1.5965010832385673E-2"/>
                  <c:y val="0.28129597641640736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7.3644732762433163E-2"/>
                  <c:y val="0.28815478738662531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0.17904794354019682"/>
                  <c:y val="0.25690730775817494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0.22671351933309491"/>
                  <c:y val="0.15503722999857747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0.29852697614922297"/>
                  <c:y val="0.10134915290029914"/>
                </c:manualLayout>
              </c:layout>
              <c:numFmt formatCode="0.0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0.25105858777315571"/>
                  <c:y val="4.1071939130395405E-2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0.18606590899497227"/>
                  <c:y val="-4.0855868107706098E-2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0.24373947333694707"/>
                  <c:y val="-0.12760295812451944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1"/>
              <c:layout>
                <c:manualLayout>
                  <c:x val="-0.19623620036010692"/>
                  <c:y val="-0.18302572200140835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2"/>
              <c:layout>
                <c:manualLayout>
                  <c:x val="-0.13954138557544121"/>
                  <c:y val="-0.21829756037329071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3"/>
              <c:layout>
                <c:manualLayout>
                  <c:x val="-0.14789611023103474"/>
                  <c:y val="-0.3280881597521515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4"/>
              <c:layout>
                <c:manualLayout>
                  <c:x val="-8.4753780136697418E-2"/>
                  <c:y val="-0.32181196270218138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5"/>
              <c:layout>
                <c:manualLayout>
                  <c:x val="-4.443938300945656E-2"/>
                  <c:y val="-0.31184757253222922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6"/>
              <c:layout>
                <c:manualLayout>
                  <c:x val="-1.6780993858997537E-2"/>
                  <c:y val="-0.32147704497002516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7"/>
              <c:layout>
                <c:manualLayout>
                  <c:x val="2.7304202911803077E-2"/>
                  <c:y val="-0.33834453469551667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8"/>
              <c:layout>
                <c:manualLayout>
                  <c:x val="6.0578506439806092E-2"/>
                  <c:y val="-0.34944988359593759"/>
                </c:manualLayout>
              </c:layout>
              <c:numFmt formatCode="0.0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9"/>
              <c:layout>
                <c:manualLayout>
                  <c:x val="8.4917563776082811E-2"/>
                  <c:y val="-0.35908844915336136"/>
                </c:manualLayout>
              </c:layout>
              <c:dLblPos val="bestFit"/>
              <c:showCatName val="1"/>
              <c:showPercent val="1"/>
            </c:dLbl>
            <c:dLbl>
              <c:idx val="20"/>
              <c:layout>
                <c:manualLayout>
                  <c:x val="0.12174172336004316"/>
                  <c:y val="-0.3542691663746495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21"/>
              <c:layout>
                <c:manualLayout>
                  <c:x val="0.15958312769136362"/>
                  <c:y val="-0.34944988359593759"/>
                </c:manualLayout>
              </c:layout>
              <c:dLblPos val="bestFit"/>
              <c:showCatName val="1"/>
              <c:showPercent val="1"/>
            </c:dLbl>
            <c:dLbl>
              <c:idx val="22"/>
              <c:layout>
                <c:manualLayout>
                  <c:x val="0.18793115084250378"/>
                  <c:y val="-0.2747510005259039"/>
                </c:manualLayout>
              </c:layout>
              <c:dLblPos val="bestFit"/>
              <c:showCatName val="1"/>
              <c:showPercent val="1"/>
            </c:dLbl>
            <c:dLbl>
              <c:idx val="23"/>
              <c:layout>
                <c:manualLayout>
                  <c:x val="0.14296532101655735"/>
                  <c:y val="-0.16390749661553128"/>
                </c:manualLayout>
              </c:layout>
              <c:dLblPos val="bestFit"/>
              <c:showCatName val="1"/>
              <c:showPercent val="1"/>
            </c:dLbl>
            <c:dLbl>
              <c:idx val="24"/>
              <c:layout>
                <c:manualLayout>
                  <c:x val="0.21530165595394946"/>
                  <c:y val="-0.16149785522617532"/>
                </c:manualLayout>
              </c:layout>
              <c:dLblPos val="bestFit"/>
              <c:showCatName val="1"/>
              <c:showPercent val="1"/>
            </c:dLbl>
            <c:dLbl>
              <c:idx val="25"/>
              <c:layout>
                <c:manualLayout>
                  <c:x val="0.18499859672342034"/>
                  <c:y val="-6.5112199651938277E-2"/>
                </c:manualLayout>
              </c:layout>
              <c:dLblPos val="bestFit"/>
              <c:showCatName val="1"/>
              <c:showPercent val="1"/>
            </c:dLbl>
            <c:dLbl>
              <c:idx val="26"/>
              <c:dLblPos val="bestFit"/>
              <c:showCatName val="1"/>
              <c:showPercent val="1"/>
            </c:dLbl>
            <c:dLbl>
              <c:idx val="27"/>
              <c:dLblPos val="bestFit"/>
              <c:showCatName val="1"/>
              <c:showPercent val="1"/>
            </c:dLbl>
            <c:dLbl>
              <c:idx val="28"/>
              <c:dLblPos val="bestFit"/>
              <c:showCatName val="1"/>
              <c:showPercent val="1"/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CatName val="1"/>
            <c:showPercent val="1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</c:dLbls>
          <c:val>
            <c:numRef>
              <c:f>'додаток 2'!$I$8:$I$33</c:f>
              <c:numCache>
                <c:formatCode>0.0</c:formatCode>
                <c:ptCount val="26"/>
                <c:pt idx="0">
                  <c:v>5.345519923081385</c:v>
                </c:pt>
                <c:pt idx="1">
                  <c:v>41.448052684977363</c:v>
                </c:pt>
                <c:pt idx="2">
                  <c:v>28.398212639003788</c:v>
                </c:pt>
                <c:pt idx="3">
                  <c:v>0.23002680030259903</c:v>
                </c:pt>
                <c:pt idx="4">
                  <c:v>0.41351182688142113</c:v>
                </c:pt>
                <c:pt idx="5">
                  <c:v>15.917602150980672</c:v>
                </c:pt>
                <c:pt idx="6">
                  <c:v>0.31569521769924597</c:v>
                </c:pt>
                <c:pt idx="7">
                  <c:v>0.55439929784865083</c:v>
                </c:pt>
                <c:pt idx="8">
                  <c:v>0.11217356311052668</c:v>
                </c:pt>
                <c:pt idx="9">
                  <c:v>9.6238921937301363E-3</c:v>
                </c:pt>
                <c:pt idx="10">
                  <c:v>0</c:v>
                </c:pt>
                <c:pt idx="11">
                  <c:v>3.1711513621963242E-2</c:v>
                </c:pt>
                <c:pt idx="12">
                  <c:v>0.11343571290642572</c:v>
                </c:pt>
                <c:pt idx="13">
                  <c:v>0.1257416734164413</c:v>
                </c:pt>
                <c:pt idx="14">
                  <c:v>0.41714050754463083</c:v>
                </c:pt>
                <c:pt idx="15">
                  <c:v>3.0734925217386357</c:v>
                </c:pt>
                <c:pt idx="16">
                  <c:v>0.62460638024553461</c:v>
                </c:pt>
                <c:pt idx="17">
                  <c:v>0.81424438707936464</c:v>
                </c:pt>
                <c:pt idx="18">
                  <c:v>0.84314550330454419</c:v>
                </c:pt>
                <c:pt idx="19">
                  <c:v>0.94045936666926799</c:v>
                </c:pt>
                <c:pt idx="20">
                  <c:v>0.1456205327018511</c:v>
                </c:pt>
                <c:pt idx="21">
                  <c:v>3.3131432142349655E-2</c:v>
                </c:pt>
                <c:pt idx="22">
                  <c:v>0</c:v>
                </c:pt>
                <c:pt idx="23">
                  <c:v>0</c:v>
                </c:pt>
                <c:pt idx="24">
                  <c:v>2.6189608264904969E-2</c:v>
                </c:pt>
                <c:pt idx="25">
                  <c:v>6.626286428469931E-2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685039370078741" l="0.19685039370078741" r="0.19685039370078741" t="0.19685039370078741" header="0" footer="0"/>
    <c:pageSetup paperSize="9" orientation="portrait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19050</xdr:rowOff>
    </xdr:from>
    <xdr:to>
      <xdr:col>9</xdr:col>
      <xdr:colOff>9525</xdr:colOff>
      <xdr:row>70</xdr:row>
      <xdr:rowOff>123825</xdr:rowOff>
    </xdr:to>
    <xdr:graphicFrame macro="">
      <xdr:nvGraphicFramePr>
        <xdr:cNvPr id="2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2"/>
  <sheetViews>
    <sheetView tabSelected="1" view="pageBreakPreview" workbookViewId="0">
      <pane ySplit="6" topLeftCell="A49" activePane="bottomLeft" state="frozen"/>
      <selection activeCell="A4" sqref="A4"/>
      <selection pane="bottomLeft" activeCell="A4" sqref="A4:I4"/>
    </sheetView>
  </sheetViews>
  <sheetFormatPr defaultRowHeight="12.75"/>
  <cols>
    <col min="1" max="1" width="3.7109375" customWidth="1"/>
    <col min="2" max="2" width="78.28515625" customWidth="1"/>
    <col min="3" max="3" width="6.7109375" style="14" customWidth="1"/>
    <col min="4" max="4" width="10.42578125" customWidth="1"/>
    <col min="5" max="5" width="9.85546875" customWidth="1"/>
    <col min="6" max="6" width="11.140625" customWidth="1"/>
    <col min="7" max="8" width="8.85546875" customWidth="1"/>
    <col min="9" max="9" width="8.140625" customWidth="1"/>
  </cols>
  <sheetData>
    <row r="1" spans="1:10" ht="12.75" customHeight="1">
      <c r="A1" s="9"/>
      <c r="B1" s="19"/>
      <c r="C1" s="69"/>
      <c r="D1" s="70"/>
      <c r="E1" s="72" t="s">
        <v>39</v>
      </c>
      <c r="F1" s="72"/>
      <c r="G1" s="72"/>
      <c r="I1" s="1"/>
    </row>
    <row r="2" spans="1:10" ht="9.75" customHeight="1">
      <c r="A2" s="3"/>
      <c r="B2" s="4"/>
      <c r="C2" s="71"/>
      <c r="D2" s="86" t="s">
        <v>80</v>
      </c>
      <c r="E2" s="86"/>
      <c r="F2" s="86"/>
      <c r="G2" s="86"/>
      <c r="H2" s="2"/>
      <c r="I2" s="1"/>
    </row>
    <row r="3" spans="1:10" ht="14.25" customHeight="1">
      <c r="A3" s="3"/>
      <c r="B3" s="18"/>
      <c r="C3" s="69"/>
      <c r="D3" s="87" t="s">
        <v>79</v>
      </c>
      <c r="E3" s="87"/>
      <c r="F3" s="87"/>
      <c r="G3" s="87"/>
      <c r="H3" s="2"/>
      <c r="I3" s="1"/>
    </row>
    <row r="4" spans="1:10" ht="17.25" customHeight="1" thickBot="1">
      <c r="A4" s="74" t="s">
        <v>55</v>
      </c>
      <c r="B4" s="74"/>
      <c r="C4" s="74"/>
      <c r="D4" s="74"/>
      <c r="E4" s="74"/>
      <c r="F4" s="74"/>
      <c r="G4" s="74"/>
      <c r="H4" s="74"/>
      <c r="I4" s="74"/>
    </row>
    <row r="5" spans="1:10" ht="24" customHeight="1" thickBot="1">
      <c r="A5" s="75" t="s">
        <v>52</v>
      </c>
      <c r="B5" s="80" t="s">
        <v>32</v>
      </c>
      <c r="C5" s="82" t="s">
        <v>77</v>
      </c>
      <c r="D5" s="84" t="s">
        <v>47</v>
      </c>
      <c r="E5" s="75" t="s">
        <v>40</v>
      </c>
      <c r="F5" s="77" t="s">
        <v>48</v>
      </c>
      <c r="G5" s="77" t="s">
        <v>44</v>
      </c>
      <c r="H5" s="88"/>
      <c r="I5" s="75" t="s">
        <v>35</v>
      </c>
    </row>
    <row r="6" spans="1:10" ht="24.75" customHeight="1" thickBot="1">
      <c r="A6" s="79"/>
      <c r="B6" s="81"/>
      <c r="C6" s="83"/>
      <c r="D6" s="85"/>
      <c r="E6" s="76"/>
      <c r="F6" s="78"/>
      <c r="G6" s="17" t="s">
        <v>45</v>
      </c>
      <c r="H6" s="17" t="s">
        <v>46</v>
      </c>
      <c r="I6" s="76"/>
    </row>
    <row r="7" spans="1:10" ht="11.25" customHeight="1">
      <c r="A7" s="5"/>
      <c r="B7" s="11" t="s">
        <v>34</v>
      </c>
      <c r="C7" s="6"/>
      <c r="D7" s="7"/>
      <c r="E7" s="7"/>
      <c r="F7" s="7"/>
      <c r="G7" s="10"/>
      <c r="H7" s="13"/>
      <c r="I7" s="8"/>
    </row>
    <row r="8" spans="1:10" ht="12.75" customHeight="1">
      <c r="A8" s="27">
        <v>1</v>
      </c>
      <c r="B8" s="34" t="s">
        <v>41</v>
      </c>
      <c r="C8" s="29" t="s">
        <v>56</v>
      </c>
      <c r="D8" s="30">
        <v>19096.400000000001</v>
      </c>
      <c r="E8" s="30">
        <v>5077.8500000000004</v>
      </c>
      <c r="F8" s="30">
        <v>3388.2</v>
      </c>
      <c r="G8" s="31">
        <f t="shared" ref="G8:G34" si="0">F8/D8*100</f>
        <v>17.742611172786489</v>
      </c>
      <c r="H8" s="31">
        <f t="shared" ref="H8:H34" si="1">F8/E8*100</f>
        <v>66.725090343353969</v>
      </c>
      <c r="I8" s="32">
        <f>F8/F34*100</f>
        <v>5.345519923081385</v>
      </c>
    </row>
    <row r="9" spans="1:10" ht="12.75" customHeight="1">
      <c r="A9" s="27">
        <f t="shared" ref="A9:A20" si="2">A8+1</f>
        <v>2</v>
      </c>
      <c r="B9" s="28" t="s">
        <v>36</v>
      </c>
      <c r="C9" s="45" t="s">
        <v>57</v>
      </c>
      <c r="D9" s="30">
        <v>109612.98800000003</v>
      </c>
      <c r="E9" s="30">
        <v>27777.937999999995</v>
      </c>
      <c r="F9" s="30">
        <v>26271.4</v>
      </c>
      <c r="G9" s="31">
        <f t="shared" si="0"/>
        <v>23.967415248273312</v>
      </c>
      <c r="H9" s="31">
        <f t="shared" si="1"/>
        <v>94.57649448277985</v>
      </c>
      <c r="I9" s="32">
        <f>F9/F34*100</f>
        <v>41.448052684977363</v>
      </c>
      <c r="J9" s="16"/>
    </row>
    <row r="10" spans="1:10" ht="36.75" customHeight="1">
      <c r="A10" s="27">
        <f t="shared" si="2"/>
        <v>3</v>
      </c>
      <c r="B10" s="53" t="s">
        <v>72</v>
      </c>
      <c r="C10" s="29" t="s">
        <v>9</v>
      </c>
      <c r="D10" s="33">
        <v>51551</v>
      </c>
      <c r="E10" s="33">
        <v>17999.900000000001</v>
      </c>
      <c r="F10" s="33">
        <v>17999.900000000001</v>
      </c>
      <c r="G10" s="31">
        <f t="shared" si="0"/>
        <v>34.916684448410315</v>
      </c>
      <c r="H10" s="31">
        <f t="shared" si="1"/>
        <v>100</v>
      </c>
      <c r="I10" s="32">
        <f>F10/F34*100</f>
        <v>28.398212639003788</v>
      </c>
      <c r="J10" s="15"/>
    </row>
    <row r="11" spans="1:10" ht="25.5" customHeight="1">
      <c r="A11" s="27">
        <f t="shared" si="2"/>
        <v>4</v>
      </c>
      <c r="B11" s="54" t="s">
        <v>73</v>
      </c>
      <c r="C11" s="29" t="s">
        <v>10</v>
      </c>
      <c r="D11" s="33">
        <v>305</v>
      </c>
      <c r="E11" s="33">
        <v>145.9</v>
      </c>
      <c r="F11" s="33">
        <v>145.80000000000001</v>
      </c>
      <c r="G11" s="31">
        <f t="shared" si="0"/>
        <v>47.803278688524593</v>
      </c>
      <c r="H11" s="31">
        <f t="shared" si="1"/>
        <v>99.931459904043876</v>
      </c>
      <c r="I11" s="32">
        <f>F11/F34*100</f>
        <v>0.23002680030259903</v>
      </c>
    </row>
    <row r="12" spans="1:10" ht="24.75" customHeight="1">
      <c r="A12" s="27">
        <f t="shared" si="2"/>
        <v>5</v>
      </c>
      <c r="B12" s="55" t="s">
        <v>1</v>
      </c>
      <c r="C12" s="56" t="s">
        <v>11</v>
      </c>
      <c r="D12" s="57">
        <v>990</v>
      </c>
      <c r="E12" s="57">
        <v>262.10000000000002</v>
      </c>
      <c r="F12" s="57">
        <v>262.10000000000002</v>
      </c>
      <c r="G12" s="31">
        <f t="shared" si="0"/>
        <v>26.474747474747478</v>
      </c>
      <c r="H12" s="31">
        <f t="shared" si="1"/>
        <v>100</v>
      </c>
      <c r="I12" s="32">
        <f>F12/F34*100</f>
        <v>0.41351182688142113</v>
      </c>
    </row>
    <row r="13" spans="1:10" ht="24" customHeight="1">
      <c r="A13" s="27">
        <f t="shared" si="2"/>
        <v>6</v>
      </c>
      <c r="B13" s="53" t="s">
        <v>74</v>
      </c>
      <c r="C13" s="29" t="s">
        <v>29</v>
      </c>
      <c r="D13" s="30">
        <v>41350</v>
      </c>
      <c r="E13" s="30">
        <v>10089.200000000001</v>
      </c>
      <c r="F13" s="30">
        <v>10089.200000000001</v>
      </c>
      <c r="G13" s="31">
        <f t="shared" si="0"/>
        <v>24.39951632406288</v>
      </c>
      <c r="H13" s="31">
        <f t="shared" si="1"/>
        <v>100</v>
      </c>
      <c r="I13" s="32">
        <f>F13/F34*100</f>
        <v>15.917602150980672</v>
      </c>
      <c r="J13" s="16"/>
    </row>
    <row r="14" spans="1:10" ht="15.75" customHeight="1">
      <c r="A14" s="27">
        <f t="shared" si="2"/>
        <v>7</v>
      </c>
      <c r="B14" s="55" t="s">
        <v>13</v>
      </c>
      <c r="C14" s="56" t="s">
        <v>12</v>
      </c>
      <c r="D14" s="57">
        <v>750</v>
      </c>
      <c r="E14" s="57">
        <v>200.1</v>
      </c>
      <c r="F14" s="57">
        <v>200.1</v>
      </c>
      <c r="G14" s="31">
        <f t="shared" si="0"/>
        <v>26.68</v>
      </c>
      <c r="H14" s="31">
        <f t="shared" si="1"/>
        <v>100</v>
      </c>
      <c r="I14" s="32">
        <f>F14/F34*100</f>
        <v>0.31569521769924597</v>
      </c>
      <c r="J14" s="16"/>
    </row>
    <row r="15" spans="1:10" ht="27" customHeight="1">
      <c r="A15" s="27">
        <f t="shared" si="2"/>
        <v>8</v>
      </c>
      <c r="B15" s="55" t="s">
        <v>15</v>
      </c>
      <c r="C15" s="56" t="s">
        <v>14</v>
      </c>
      <c r="D15" s="57">
        <v>1547.7</v>
      </c>
      <c r="E15" s="57">
        <v>356.5</v>
      </c>
      <c r="F15" s="57">
        <v>351.4</v>
      </c>
      <c r="G15" s="31">
        <f t="shared" si="0"/>
        <v>22.704658525554045</v>
      </c>
      <c r="H15" s="31">
        <f t="shared" si="1"/>
        <v>98.569424964936886</v>
      </c>
      <c r="I15" s="32">
        <f>F15/F34*100</f>
        <v>0.55439929784865083</v>
      </c>
    </row>
    <row r="16" spans="1:10" ht="12.75" customHeight="1">
      <c r="A16" s="27">
        <f t="shared" si="2"/>
        <v>9</v>
      </c>
      <c r="B16" s="55" t="s">
        <v>17</v>
      </c>
      <c r="C16" s="56" t="s">
        <v>16</v>
      </c>
      <c r="D16" s="57">
        <v>466.4</v>
      </c>
      <c r="E16" s="57">
        <v>116.7</v>
      </c>
      <c r="F16" s="57">
        <v>71.099999999999994</v>
      </c>
      <c r="G16" s="31">
        <f t="shared" si="0"/>
        <v>15.24442538593482</v>
      </c>
      <c r="H16" s="31">
        <f t="shared" si="1"/>
        <v>60.92544987146529</v>
      </c>
      <c r="I16" s="32">
        <f>F16/F34*100</f>
        <v>0.11217356311052668</v>
      </c>
    </row>
    <row r="17" spans="1:10" ht="12.75" customHeight="1">
      <c r="A17" s="27">
        <f t="shared" si="2"/>
        <v>10</v>
      </c>
      <c r="B17" s="55" t="s">
        <v>53</v>
      </c>
      <c r="C17" s="56" t="s">
        <v>18</v>
      </c>
      <c r="D17" s="57">
        <v>53.7</v>
      </c>
      <c r="E17" s="57">
        <v>6.5</v>
      </c>
      <c r="F17" s="57">
        <v>6.1</v>
      </c>
      <c r="G17" s="31">
        <f>F17/D17*100</f>
        <v>11.359404096834263</v>
      </c>
      <c r="H17" s="31">
        <f>F17/E17*100</f>
        <v>93.84615384615384</v>
      </c>
      <c r="I17" s="32">
        <f>F17/F34*100</f>
        <v>9.6238921937301363E-3</v>
      </c>
    </row>
    <row r="18" spans="1:10" ht="36.75" customHeight="1">
      <c r="A18" s="27">
        <f t="shared" si="2"/>
        <v>11</v>
      </c>
      <c r="B18" s="55" t="s">
        <v>0</v>
      </c>
      <c r="C18" s="56" t="s">
        <v>19</v>
      </c>
      <c r="D18" s="57">
        <v>394.5</v>
      </c>
      <c r="E18" s="57">
        <v>0</v>
      </c>
      <c r="F18" s="57">
        <v>0</v>
      </c>
      <c r="G18" s="31">
        <f t="shared" si="0"/>
        <v>0</v>
      </c>
      <c r="H18" s="31" t="e">
        <f t="shared" si="1"/>
        <v>#DIV/0!</v>
      </c>
      <c r="I18" s="32">
        <f>F18/F34*100</f>
        <v>0</v>
      </c>
    </row>
    <row r="19" spans="1:10" ht="36.75" customHeight="1">
      <c r="A19" s="27">
        <f t="shared" si="2"/>
        <v>12</v>
      </c>
      <c r="B19" s="58" t="s">
        <v>7</v>
      </c>
      <c r="C19" s="29" t="s">
        <v>30</v>
      </c>
      <c r="D19" s="30">
        <v>75.3</v>
      </c>
      <c r="E19" s="30">
        <v>35.299999999999997</v>
      </c>
      <c r="F19" s="30">
        <v>20.100000000000001</v>
      </c>
      <c r="G19" s="31">
        <f>F19/D19*100</f>
        <v>26.693227091633471</v>
      </c>
      <c r="H19" s="31">
        <f>F19/E19*100</f>
        <v>56.940509915014168</v>
      </c>
      <c r="I19" s="32">
        <f>F19/F34*100</f>
        <v>3.1711513621963242E-2</v>
      </c>
    </row>
    <row r="20" spans="1:10" ht="37.5" customHeight="1">
      <c r="A20" s="27">
        <f t="shared" si="2"/>
        <v>13</v>
      </c>
      <c r="B20" s="55" t="s">
        <v>21</v>
      </c>
      <c r="C20" s="56" t="s">
        <v>20</v>
      </c>
      <c r="D20" s="57">
        <v>210</v>
      </c>
      <c r="E20" s="57">
        <v>85.6</v>
      </c>
      <c r="F20" s="57">
        <v>71.900000000000006</v>
      </c>
      <c r="G20" s="31">
        <f t="shared" si="0"/>
        <v>34.238095238095241</v>
      </c>
      <c r="H20" s="31">
        <v>0</v>
      </c>
      <c r="I20" s="32">
        <f>F20/F34*100</f>
        <v>0.11343571290642572</v>
      </c>
    </row>
    <row r="21" spans="1:10" ht="12.75" customHeight="1">
      <c r="A21" s="27">
        <f t="shared" ref="A21:A33" si="3">A20+1</f>
        <v>14</v>
      </c>
      <c r="B21" s="59" t="s">
        <v>8</v>
      </c>
      <c r="C21" s="29" t="s">
        <v>31</v>
      </c>
      <c r="D21" s="30">
        <v>124</v>
      </c>
      <c r="E21" s="30">
        <v>80</v>
      </c>
      <c r="F21" s="30">
        <v>79.7</v>
      </c>
      <c r="G21" s="31">
        <f t="shared" si="0"/>
        <v>64.274193548387103</v>
      </c>
      <c r="H21" s="31">
        <f t="shared" si="1"/>
        <v>99.625000000000014</v>
      </c>
      <c r="I21" s="32">
        <f>F21/F34*100</f>
        <v>0.1257416734164413</v>
      </c>
    </row>
    <row r="22" spans="1:10" ht="12.75" customHeight="1">
      <c r="A22" s="27">
        <f t="shared" si="3"/>
        <v>15</v>
      </c>
      <c r="B22" s="55" t="s">
        <v>43</v>
      </c>
      <c r="C22" s="56" t="s">
        <v>22</v>
      </c>
      <c r="D22" s="57">
        <v>941.4</v>
      </c>
      <c r="E22" s="57">
        <v>272.39999999999998</v>
      </c>
      <c r="F22" s="57">
        <v>264.39999999999998</v>
      </c>
      <c r="G22" s="31">
        <f t="shared" si="0"/>
        <v>28.085829615466324</v>
      </c>
      <c r="H22" s="31">
        <f t="shared" si="1"/>
        <v>97.063142437591779</v>
      </c>
      <c r="I22" s="32">
        <f>F22/F34*100</f>
        <v>0.41714050754463083</v>
      </c>
    </row>
    <row r="23" spans="1:10" ht="12.75" customHeight="1">
      <c r="A23" s="27">
        <f t="shared" si="3"/>
        <v>16</v>
      </c>
      <c r="B23" s="55" t="s">
        <v>38</v>
      </c>
      <c r="C23" s="56" t="s">
        <v>58</v>
      </c>
      <c r="D23" s="57">
        <v>9179.1</v>
      </c>
      <c r="E23" s="57">
        <v>2249.6999999999998</v>
      </c>
      <c r="F23" s="57">
        <v>1948.1</v>
      </c>
      <c r="G23" s="31">
        <f t="shared" si="0"/>
        <v>21.223213604819644</v>
      </c>
      <c r="H23" s="31">
        <f t="shared" si="1"/>
        <v>86.593768057963288</v>
      </c>
      <c r="I23" s="32">
        <f>F23/F34*100</f>
        <v>3.0734925217386357</v>
      </c>
    </row>
    <row r="24" spans="1:10" ht="12.75" customHeight="1">
      <c r="A24" s="27">
        <f t="shared" si="3"/>
        <v>17</v>
      </c>
      <c r="B24" s="55" t="s">
        <v>42</v>
      </c>
      <c r="C24" s="56" t="s">
        <v>23</v>
      </c>
      <c r="D24" s="57">
        <v>2408.9</v>
      </c>
      <c r="E24" s="57">
        <v>756.6</v>
      </c>
      <c r="F24" s="57">
        <v>395.9</v>
      </c>
      <c r="G24" s="31">
        <f t="shared" si="0"/>
        <v>16.434887292955288</v>
      </c>
      <c r="H24" s="31">
        <f t="shared" si="1"/>
        <v>52.326196140629122</v>
      </c>
      <c r="I24" s="32">
        <f>F24/F34*100</f>
        <v>0.62460638024553461</v>
      </c>
    </row>
    <row r="25" spans="1:10" ht="13.5" customHeight="1">
      <c r="A25" s="27">
        <f t="shared" si="3"/>
        <v>18</v>
      </c>
      <c r="B25" s="55" t="s">
        <v>75</v>
      </c>
      <c r="C25" s="56" t="s">
        <v>24</v>
      </c>
      <c r="D25" s="57">
        <v>2346.5</v>
      </c>
      <c r="E25" s="57">
        <v>1126.5</v>
      </c>
      <c r="F25" s="57">
        <v>516.1</v>
      </c>
      <c r="G25" s="31">
        <f t="shared" si="0"/>
        <v>21.994459833795016</v>
      </c>
      <c r="H25" s="31">
        <f t="shared" si="1"/>
        <v>45.814469596094099</v>
      </c>
      <c r="I25" s="32">
        <f>F25/F34*100</f>
        <v>0.81424438707936464</v>
      </c>
    </row>
    <row r="26" spans="1:10" ht="12.75" customHeight="1">
      <c r="A26" s="27">
        <f t="shared" si="3"/>
        <v>19</v>
      </c>
      <c r="B26" s="55" t="s">
        <v>26</v>
      </c>
      <c r="C26" s="56" t="s">
        <v>25</v>
      </c>
      <c r="D26" s="57">
        <v>2486.6</v>
      </c>
      <c r="E26" s="57">
        <v>778.8</v>
      </c>
      <c r="F26" s="57">
        <v>534.41865999999993</v>
      </c>
      <c r="G26" s="31">
        <f t="shared" si="0"/>
        <v>21.491943215635807</v>
      </c>
      <c r="H26" s="31">
        <f t="shared" si="1"/>
        <v>68.62078325629173</v>
      </c>
      <c r="I26" s="32">
        <f>F26/F34*100</f>
        <v>0.84314550330454419</v>
      </c>
    </row>
    <row r="27" spans="1:10" ht="26.25" customHeight="1">
      <c r="A27" s="27">
        <v>18</v>
      </c>
      <c r="B27" s="55" t="s">
        <v>60</v>
      </c>
      <c r="C27" s="56" t="s">
        <v>59</v>
      </c>
      <c r="D27" s="57">
        <v>2662.1</v>
      </c>
      <c r="E27" s="57">
        <v>847.9</v>
      </c>
      <c r="F27" s="57">
        <v>596.1</v>
      </c>
      <c r="G27" s="31">
        <f t="shared" si="0"/>
        <v>22.392096465196651</v>
      </c>
      <c r="H27" s="31">
        <f t="shared" si="1"/>
        <v>70.303101780870392</v>
      </c>
      <c r="I27" s="32">
        <f>F27/F34*100</f>
        <v>0.94045936666926799</v>
      </c>
      <c r="J27" s="15"/>
    </row>
    <row r="28" spans="1:10" ht="13.5" customHeight="1">
      <c r="A28" s="27">
        <f t="shared" si="3"/>
        <v>19</v>
      </c>
      <c r="B28" s="55" t="s">
        <v>69</v>
      </c>
      <c r="C28" s="56" t="s">
        <v>68</v>
      </c>
      <c r="D28" s="57">
        <v>3003.9</v>
      </c>
      <c r="E28" s="57">
        <v>520</v>
      </c>
      <c r="F28" s="57">
        <v>92.3</v>
      </c>
      <c r="G28" s="31">
        <f t="shared" si="0"/>
        <v>3.0726721928160057</v>
      </c>
      <c r="H28" s="31">
        <f t="shared" si="1"/>
        <v>17.75</v>
      </c>
      <c r="I28" s="32">
        <f>F28/F34*100</f>
        <v>0.1456205327018511</v>
      </c>
      <c r="J28" s="15"/>
    </row>
    <row r="29" spans="1:10" ht="13.5" customHeight="1">
      <c r="A29" s="27">
        <f t="shared" si="3"/>
        <v>20</v>
      </c>
      <c r="B29" s="55" t="s">
        <v>6</v>
      </c>
      <c r="C29" s="56" t="s">
        <v>27</v>
      </c>
      <c r="D29" s="57">
        <v>80</v>
      </c>
      <c r="E29" s="57">
        <v>21</v>
      </c>
      <c r="F29" s="57">
        <v>21</v>
      </c>
      <c r="G29" s="31">
        <f t="shared" si="0"/>
        <v>26.25</v>
      </c>
      <c r="H29" s="31">
        <f t="shared" si="1"/>
        <v>100</v>
      </c>
      <c r="I29" s="32">
        <f>F29/F34*100</f>
        <v>3.3131432142349655E-2</v>
      </c>
    </row>
    <row r="30" spans="1:10" ht="13.5" customHeight="1">
      <c r="A30" s="27">
        <f t="shared" si="3"/>
        <v>21</v>
      </c>
      <c r="B30" s="55" t="s">
        <v>76</v>
      </c>
      <c r="C30" s="56" t="s">
        <v>28</v>
      </c>
      <c r="D30" s="57">
        <v>200</v>
      </c>
      <c r="E30" s="57">
        <v>25</v>
      </c>
      <c r="F30" s="57">
        <v>0</v>
      </c>
      <c r="G30" s="31">
        <f t="shared" si="0"/>
        <v>0</v>
      </c>
      <c r="H30" s="31">
        <f t="shared" si="1"/>
        <v>0</v>
      </c>
      <c r="I30" s="32">
        <f>F30/F34*100</f>
        <v>0</v>
      </c>
      <c r="J30" s="15"/>
    </row>
    <row r="31" spans="1:10" ht="13.5" customHeight="1">
      <c r="A31" s="27">
        <f t="shared" si="3"/>
        <v>22</v>
      </c>
      <c r="B31" s="55" t="s">
        <v>2</v>
      </c>
      <c r="C31" s="56" t="s">
        <v>3</v>
      </c>
      <c r="D31" s="57">
        <v>100</v>
      </c>
      <c r="E31" s="57">
        <v>0</v>
      </c>
      <c r="F31" s="57">
        <v>0</v>
      </c>
      <c r="G31" s="31">
        <f t="shared" si="0"/>
        <v>0</v>
      </c>
      <c r="H31" s="31" t="e">
        <f t="shared" si="1"/>
        <v>#DIV/0!</v>
      </c>
      <c r="I31" s="32">
        <f>F31/F34*100</f>
        <v>0</v>
      </c>
    </row>
    <row r="32" spans="1:10" ht="13.5" customHeight="1">
      <c r="A32" s="27">
        <f t="shared" si="3"/>
        <v>23</v>
      </c>
      <c r="B32" s="55" t="s">
        <v>71</v>
      </c>
      <c r="C32" s="56" t="s">
        <v>70</v>
      </c>
      <c r="D32" s="57">
        <v>432.6</v>
      </c>
      <c r="E32" s="57">
        <v>80.099999999999994</v>
      </c>
      <c r="F32" s="57">
        <v>16.600000000000001</v>
      </c>
      <c r="G32" s="31">
        <f t="shared" si="0"/>
        <v>3.8372630605640312</v>
      </c>
      <c r="H32" s="31">
        <f t="shared" si="1"/>
        <v>20.724094881398255</v>
      </c>
      <c r="I32" s="32">
        <f>F32/F34*100</f>
        <v>2.6189608264904969E-2</v>
      </c>
    </row>
    <row r="33" spans="1:10" ht="13.5" customHeight="1" thickBot="1">
      <c r="A33" s="27">
        <f t="shared" si="3"/>
        <v>24</v>
      </c>
      <c r="B33" s="55" t="s">
        <v>4</v>
      </c>
      <c r="C33" s="56" t="s">
        <v>5</v>
      </c>
      <c r="D33" s="57">
        <v>170</v>
      </c>
      <c r="E33" s="57">
        <v>42</v>
      </c>
      <c r="F33" s="57">
        <v>42</v>
      </c>
      <c r="G33" s="31">
        <f t="shared" si="0"/>
        <v>24.705882352941178</v>
      </c>
      <c r="H33" s="31">
        <f t="shared" si="1"/>
        <v>100</v>
      </c>
      <c r="I33" s="32">
        <f>F33/F34*100</f>
        <v>6.626286428469931E-2</v>
      </c>
    </row>
    <row r="34" spans="1:10" ht="13.5" thickBot="1">
      <c r="A34" s="35"/>
      <c r="B34" s="36" t="s">
        <v>37</v>
      </c>
      <c r="C34" s="20"/>
      <c r="D34" s="37">
        <f>SUM(D8:D33)</f>
        <v>250538.08800000005</v>
      </c>
      <c r="E34" s="37">
        <f>SUM(E8:E33)</f>
        <v>68953.587999999989</v>
      </c>
      <c r="F34" s="37">
        <f>SUM(F8:F33)</f>
        <v>63383.918660000003</v>
      </c>
      <c r="G34" s="38">
        <f t="shared" si="0"/>
        <v>25.299114863525258</v>
      </c>
      <c r="H34" s="38">
        <f t="shared" si="1"/>
        <v>91.922582273746229</v>
      </c>
      <c r="I34" s="39">
        <f>SUM(I8:I33)</f>
        <v>99.999999999999986</v>
      </c>
    </row>
    <row r="35" spans="1:10" ht="12.75" customHeight="1">
      <c r="A35" s="21"/>
      <c r="B35" s="40" t="s">
        <v>33</v>
      </c>
      <c r="C35" s="22"/>
      <c r="D35" s="23"/>
      <c r="E35" s="23"/>
      <c r="F35" s="23"/>
      <c r="G35" s="23"/>
      <c r="H35" s="23"/>
      <c r="I35" s="24"/>
    </row>
    <row r="36" spans="1:10" ht="12" customHeight="1">
      <c r="A36" s="25">
        <v>1</v>
      </c>
      <c r="B36" s="44" t="s">
        <v>41</v>
      </c>
      <c r="C36" s="45" t="s">
        <v>56</v>
      </c>
      <c r="D36" s="41">
        <v>640.79999999999995</v>
      </c>
      <c r="E36" s="41">
        <v>55</v>
      </c>
      <c r="F36" s="30">
        <v>14.6</v>
      </c>
      <c r="G36" s="46">
        <f t="shared" ref="G36:G48" si="4">F36/D36*100</f>
        <v>2.2784019975031211</v>
      </c>
      <c r="H36" s="47">
        <f t="shared" ref="H36:H41" si="5">F36/E36*100</f>
        <v>26.545454545454543</v>
      </c>
      <c r="I36" s="48">
        <f>F36/F48*100</f>
        <v>0.24263373938477392</v>
      </c>
      <c r="J36" s="16"/>
    </row>
    <row r="37" spans="1:10" ht="12" customHeight="1">
      <c r="A37" s="42">
        <f>A36+1</f>
        <v>2</v>
      </c>
      <c r="B37" s="49" t="s">
        <v>36</v>
      </c>
      <c r="C37" s="45" t="s">
        <v>57</v>
      </c>
      <c r="D37" s="41">
        <v>3311.6</v>
      </c>
      <c r="E37" s="41">
        <v>2403.4</v>
      </c>
      <c r="F37" s="30">
        <v>1061.9000000000001</v>
      </c>
      <c r="G37" s="46">
        <f t="shared" si="4"/>
        <v>32.066070781495355</v>
      </c>
      <c r="H37" s="47">
        <f t="shared" si="5"/>
        <v>44.183240409419987</v>
      </c>
      <c r="I37" s="48">
        <f>F37/F48*100</f>
        <v>17.647449852924073</v>
      </c>
    </row>
    <row r="38" spans="1:10" ht="12" customHeight="1">
      <c r="A38" s="42">
        <f>A37+1</f>
        <v>3</v>
      </c>
      <c r="B38" s="49" t="s">
        <v>78</v>
      </c>
      <c r="C38" s="45">
        <v>3000</v>
      </c>
      <c r="D38" s="41">
        <v>4</v>
      </c>
      <c r="E38" s="41">
        <v>4</v>
      </c>
      <c r="F38" s="30"/>
      <c r="G38" s="46">
        <f>F38/D38*100</f>
        <v>0</v>
      </c>
      <c r="H38" s="47">
        <f t="shared" si="5"/>
        <v>0</v>
      </c>
      <c r="I38" s="48">
        <f>F38/F48*100</f>
        <v>0</v>
      </c>
    </row>
    <row r="39" spans="1:10" ht="12" customHeight="1">
      <c r="A39" s="42">
        <f>A38+1</f>
        <v>4</v>
      </c>
      <c r="B39" s="34" t="s">
        <v>38</v>
      </c>
      <c r="C39" s="45">
        <v>4000</v>
      </c>
      <c r="D39" s="41">
        <v>774</v>
      </c>
      <c r="E39" s="41">
        <v>633</v>
      </c>
      <c r="F39" s="30">
        <v>183</v>
      </c>
      <c r="G39" s="46">
        <f>F39/D39*100</f>
        <v>23.643410852713178</v>
      </c>
      <c r="H39" s="47">
        <f t="shared" si="5"/>
        <v>28.90995260663507</v>
      </c>
      <c r="I39" s="48">
        <f>F39/F48*100</f>
        <v>3.0412311169461392</v>
      </c>
    </row>
    <row r="40" spans="1:10" ht="27.75" customHeight="1">
      <c r="A40" s="42">
        <f>A39+1</f>
        <v>5</v>
      </c>
      <c r="B40" s="34" t="s">
        <v>60</v>
      </c>
      <c r="C40" s="45" t="s">
        <v>59</v>
      </c>
      <c r="D40" s="52">
        <v>3554.5</v>
      </c>
      <c r="E40" s="52">
        <v>986.6</v>
      </c>
      <c r="F40" s="41">
        <v>986.6</v>
      </c>
      <c r="G40" s="46">
        <f t="shared" si="4"/>
        <v>27.756365170910115</v>
      </c>
      <c r="H40" s="47">
        <f t="shared" si="5"/>
        <v>100</v>
      </c>
      <c r="I40" s="48">
        <f>F40/F48*100</f>
        <v>16.396058032672464</v>
      </c>
    </row>
    <row r="41" spans="1:10" ht="13.5" customHeight="1">
      <c r="A41" s="42">
        <f>A40+1</f>
        <v>6</v>
      </c>
      <c r="B41" s="34" t="s">
        <v>62</v>
      </c>
      <c r="C41" s="45" t="s">
        <v>61</v>
      </c>
      <c r="D41" s="52">
        <v>7887.6</v>
      </c>
      <c r="E41" s="52">
        <v>1258.741</v>
      </c>
      <c r="F41" s="41">
        <v>1026</v>
      </c>
      <c r="G41" s="46">
        <f t="shared" si="4"/>
        <v>13.007759014148789</v>
      </c>
      <c r="H41" s="47">
        <f t="shared" si="5"/>
        <v>81.510016754836784</v>
      </c>
      <c r="I41" s="48">
        <f>F41/F48*100</f>
        <v>17.050836754025894</v>
      </c>
    </row>
    <row r="42" spans="1:10" ht="26.25" customHeight="1">
      <c r="A42" s="42">
        <f t="shared" ref="A42:A47" si="6">A41+1</f>
        <v>7</v>
      </c>
      <c r="B42" s="34" t="s">
        <v>64</v>
      </c>
      <c r="C42" s="45" t="s">
        <v>63</v>
      </c>
      <c r="D42" s="52">
        <v>2328</v>
      </c>
      <c r="E42" s="52">
        <v>319.60000000000002</v>
      </c>
      <c r="F42" s="41">
        <v>300.89999999999998</v>
      </c>
      <c r="G42" s="46">
        <f t="shared" si="4"/>
        <v>12.925257731958762</v>
      </c>
      <c r="H42" s="47">
        <v>0</v>
      </c>
      <c r="I42" s="48">
        <f>F42/F48*100</f>
        <v>5.0005816562245533</v>
      </c>
    </row>
    <row r="43" spans="1:10" ht="24.75" customHeight="1">
      <c r="A43" s="42">
        <f t="shared" si="6"/>
        <v>8</v>
      </c>
      <c r="B43" s="34" t="s">
        <v>54</v>
      </c>
      <c r="C43" s="45" t="s">
        <v>65</v>
      </c>
      <c r="D43" s="52">
        <v>834</v>
      </c>
      <c r="E43" s="52">
        <v>220</v>
      </c>
      <c r="F43" s="41">
        <v>215.2</v>
      </c>
      <c r="G43" s="46">
        <f>F43/D43*100</f>
        <v>25.803357314148677</v>
      </c>
      <c r="H43" s="47">
        <v>1</v>
      </c>
      <c r="I43" s="48">
        <f>F43/F48*100</f>
        <v>3.5763548435344759</v>
      </c>
    </row>
    <row r="44" spans="1:10" ht="27.75" customHeight="1">
      <c r="A44" s="42">
        <f t="shared" si="6"/>
        <v>9</v>
      </c>
      <c r="B44" s="34" t="s">
        <v>67</v>
      </c>
      <c r="C44" s="45" t="s">
        <v>66</v>
      </c>
      <c r="D44" s="52">
        <v>7133.4</v>
      </c>
      <c r="E44" s="52">
        <v>1333.7</v>
      </c>
      <c r="F44" s="41">
        <v>663.6</v>
      </c>
      <c r="G44" s="46">
        <f t="shared" si="4"/>
        <v>9.302716797039281</v>
      </c>
      <c r="H44" s="47">
        <f>F44/E44*100</f>
        <v>49.756317012821469</v>
      </c>
      <c r="I44" s="48">
        <f>F44/F48*100</f>
        <v>11.028202017516163</v>
      </c>
    </row>
    <row r="45" spans="1:10" ht="12" customHeight="1">
      <c r="A45" s="42">
        <f t="shared" si="6"/>
        <v>10</v>
      </c>
      <c r="B45" s="34" t="s">
        <v>69</v>
      </c>
      <c r="C45" s="50" t="s">
        <v>68</v>
      </c>
      <c r="D45" s="52">
        <v>15243.9</v>
      </c>
      <c r="E45" s="52">
        <v>3897.2</v>
      </c>
      <c r="F45" s="41">
        <v>1543.1</v>
      </c>
      <c r="G45" s="46">
        <f t="shared" si="4"/>
        <v>10.122737619638018</v>
      </c>
      <c r="H45" s="47">
        <f>F45/E45*100</f>
        <v>39.595093913578978</v>
      </c>
      <c r="I45" s="48">
        <f>F45/F48*100</f>
        <v>25.644392003057852</v>
      </c>
    </row>
    <row r="46" spans="1:10" ht="12" customHeight="1">
      <c r="A46" s="42">
        <f t="shared" si="6"/>
        <v>11</v>
      </c>
      <c r="B46" s="34" t="s">
        <v>71</v>
      </c>
      <c r="C46" s="45" t="s">
        <v>70</v>
      </c>
      <c r="D46" s="52">
        <v>192.2</v>
      </c>
      <c r="E46" s="52">
        <v>44.8</v>
      </c>
      <c r="F46" s="30">
        <v>22.4</v>
      </c>
      <c r="G46" s="46">
        <f t="shared" si="4"/>
        <v>11.654526534859521</v>
      </c>
      <c r="H46" s="47">
        <f>F46/E46*100</f>
        <v>50</v>
      </c>
      <c r="I46" s="51">
        <f>F46/F48*100</f>
        <v>0.37225998371362573</v>
      </c>
    </row>
    <row r="47" spans="1:10" ht="15" customHeight="1" thickBot="1">
      <c r="A47" s="60">
        <f t="shared" si="6"/>
        <v>12</v>
      </c>
      <c r="B47" s="61" t="s">
        <v>49</v>
      </c>
      <c r="C47" s="62">
        <v>9140</v>
      </c>
      <c r="D47" s="63">
        <v>135</v>
      </c>
      <c r="E47" s="63">
        <v>24</v>
      </c>
      <c r="F47" s="64">
        <v>0</v>
      </c>
      <c r="G47" s="65">
        <f>F47/E47*100</f>
        <v>0</v>
      </c>
      <c r="H47" s="65">
        <f>F47/E47*100</f>
        <v>0</v>
      </c>
      <c r="I47" s="65">
        <f>F47/F48*100</f>
        <v>0</v>
      </c>
    </row>
    <row r="48" spans="1:10" ht="13.5" customHeight="1" thickBot="1">
      <c r="A48" s="43"/>
      <c r="B48" s="36" t="s">
        <v>37</v>
      </c>
      <c r="C48" s="26"/>
      <c r="D48" s="37">
        <f>SUM(D36:D47)</f>
        <v>42039</v>
      </c>
      <c r="E48" s="37">
        <f>SUM(E36:E47)</f>
        <v>11180.040999999999</v>
      </c>
      <c r="F48" s="37">
        <f>SUM(F36:F47)</f>
        <v>6017.2999999999993</v>
      </c>
      <c r="G48" s="38">
        <f t="shared" si="4"/>
        <v>14.313613549323245</v>
      </c>
      <c r="H48" s="38">
        <f>F48/E48*100</f>
        <v>53.821806199100699</v>
      </c>
      <c r="I48" s="66">
        <f>F48/F48*100</f>
        <v>100</v>
      </c>
    </row>
    <row r="57" spans="9:9" ht="21.75" customHeight="1"/>
    <row r="60" spans="9:9" ht="26.25" customHeight="1">
      <c r="I60" s="12"/>
    </row>
    <row r="68" spans="2:7">
      <c r="F68" s="89"/>
      <c r="G68" s="89"/>
    </row>
    <row r="72" spans="2:7">
      <c r="B72" s="67" t="s">
        <v>50</v>
      </c>
      <c r="C72" s="68"/>
      <c r="D72" s="67"/>
      <c r="E72" s="67"/>
      <c r="F72" s="73" t="s">
        <v>51</v>
      </c>
      <c r="G72" s="73"/>
    </row>
  </sheetData>
  <mergeCells count="14">
    <mergeCell ref="D3:G3"/>
    <mergeCell ref="E5:E6"/>
    <mergeCell ref="G5:H5"/>
    <mergeCell ref="F68:G68"/>
    <mergeCell ref="E1:G1"/>
    <mergeCell ref="F72:G72"/>
    <mergeCell ref="A4:I4"/>
    <mergeCell ref="I5:I6"/>
    <mergeCell ref="F5:F6"/>
    <mergeCell ref="A5:A6"/>
    <mergeCell ref="B5:B6"/>
    <mergeCell ref="C5:C6"/>
    <mergeCell ref="D5:D6"/>
    <mergeCell ref="D2:G2"/>
  </mergeCells>
  <phoneticPr fontId="0" type="noConversion"/>
  <pageMargins left="0.39370078740157483" right="0.19685039370078741" top="0.19685039370078741" bottom="0.19685039370078741" header="0" footer="0"/>
  <pageSetup paperSize="9" scale="6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</vt:lpstr>
      <vt:lpstr>'додаток 2'!Область_печати</vt:lpstr>
    </vt:vector>
  </TitlesOfParts>
  <Company>-= GolovFinTex =-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2017-06-13T11:53:14Z</cp:lastPrinted>
  <dcterms:created xsi:type="dcterms:W3CDTF">1998-04-28T08:45:11Z</dcterms:created>
  <dcterms:modified xsi:type="dcterms:W3CDTF">2017-07-07T07:00:14Z</dcterms:modified>
</cp:coreProperties>
</file>