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10380"/>
  </bookViews>
  <sheets>
    <sheet name="дод." sheetId="1" r:id="rId1"/>
  </sheets>
  <definedNames>
    <definedName name="_xlnm.Print_Titles" localSheetId="0">дод.!$7:$9</definedName>
    <definedName name="_xlnm.Print_Area" localSheetId="0">дод.!$A$1:$R$62</definedName>
  </definedNames>
  <calcPr calcId="125725" fullCalcOnLoad="1"/>
</workbook>
</file>

<file path=xl/calcChain.xml><?xml version="1.0" encoding="utf-8"?>
<calcChain xmlns="http://schemas.openxmlformats.org/spreadsheetml/2006/main">
  <c r="R47" i="1"/>
  <c r="R48"/>
  <c r="R51"/>
  <c r="R52"/>
  <c r="K50"/>
  <c r="R50"/>
  <c r="K49"/>
  <c r="R49"/>
  <c r="R15"/>
  <c r="F14"/>
  <c r="R14"/>
  <c r="G13"/>
  <c r="F13"/>
  <c r="R13"/>
  <c r="G12"/>
  <c r="F12"/>
  <c r="R12"/>
  <c r="G11"/>
  <c r="F11"/>
  <c r="R11"/>
  <c r="H54"/>
  <c r="H53"/>
  <c r="I54"/>
  <c r="I53"/>
  <c r="J54"/>
  <c r="J53"/>
  <c r="L54"/>
  <c r="R56"/>
  <c r="R57"/>
  <c r="R58"/>
  <c r="G55"/>
  <c r="G54"/>
  <c r="G53"/>
  <c r="F55"/>
  <c r="R55"/>
  <c r="K59"/>
  <c r="K54"/>
  <c r="R54"/>
  <c r="L53"/>
  <c r="M54"/>
  <c r="M53"/>
  <c r="N54"/>
  <c r="N53"/>
  <c r="O54"/>
  <c r="O53"/>
  <c r="K53"/>
  <c r="R53"/>
  <c r="P54"/>
  <c r="P53"/>
  <c r="Q54"/>
  <c r="Q53"/>
  <c r="G44"/>
  <c r="G43"/>
  <c r="G42"/>
  <c r="H44"/>
  <c r="H43"/>
  <c r="H42"/>
  <c r="I44"/>
  <c r="I43"/>
  <c r="I42"/>
  <c r="J44"/>
  <c r="J43"/>
  <c r="J42"/>
  <c r="L44"/>
  <c r="L43"/>
  <c r="L42"/>
  <c r="M44"/>
  <c r="M43"/>
  <c r="M42"/>
  <c r="N44"/>
  <c r="N43"/>
  <c r="N42"/>
  <c r="O44"/>
  <c r="O43"/>
  <c r="O42"/>
  <c r="P44"/>
  <c r="P43"/>
  <c r="P42"/>
  <c r="Q44"/>
  <c r="Q43"/>
  <c r="Q42"/>
  <c r="F44"/>
  <c r="F43"/>
  <c r="F42"/>
  <c r="R42"/>
  <c r="K41"/>
  <c r="R41"/>
  <c r="K45"/>
  <c r="R45"/>
  <c r="K46"/>
  <c r="K44"/>
  <c r="G40"/>
  <c r="G39"/>
  <c r="G38"/>
  <c r="G37"/>
  <c r="G36"/>
  <c r="H40"/>
  <c r="H39"/>
  <c r="H38"/>
  <c r="H37"/>
  <c r="H36"/>
  <c r="I40"/>
  <c r="I39"/>
  <c r="I38"/>
  <c r="I37"/>
  <c r="I36"/>
  <c r="J40"/>
  <c r="J39"/>
  <c r="J38"/>
  <c r="J37"/>
  <c r="J36"/>
  <c r="L40"/>
  <c r="L39"/>
  <c r="M40"/>
  <c r="M39"/>
  <c r="M38"/>
  <c r="M37"/>
  <c r="M36"/>
  <c r="N40"/>
  <c r="N39"/>
  <c r="N38"/>
  <c r="N37"/>
  <c r="N36"/>
  <c r="O40"/>
  <c r="O39"/>
  <c r="O38"/>
  <c r="O37"/>
  <c r="O36"/>
  <c r="P40"/>
  <c r="P39"/>
  <c r="P38"/>
  <c r="P37"/>
  <c r="P36"/>
  <c r="Q40"/>
  <c r="Q39"/>
  <c r="Q38"/>
  <c r="Q37"/>
  <c r="Q36"/>
  <c r="F40"/>
  <c r="F39"/>
  <c r="F38"/>
  <c r="R32"/>
  <c r="G31"/>
  <c r="G30"/>
  <c r="H31"/>
  <c r="H30"/>
  <c r="I31"/>
  <c r="I30"/>
  <c r="J31"/>
  <c r="J30"/>
  <c r="K31"/>
  <c r="K30"/>
  <c r="L31"/>
  <c r="L30"/>
  <c r="M31"/>
  <c r="M30"/>
  <c r="N31"/>
  <c r="N30"/>
  <c r="O31"/>
  <c r="O30"/>
  <c r="P31"/>
  <c r="P30"/>
  <c r="Q31"/>
  <c r="Q30"/>
  <c r="F31"/>
  <c r="G34"/>
  <c r="G33"/>
  <c r="H34"/>
  <c r="H33"/>
  <c r="I34"/>
  <c r="I33"/>
  <c r="J34"/>
  <c r="J33"/>
  <c r="L34"/>
  <c r="L33"/>
  <c r="M34"/>
  <c r="M33"/>
  <c r="N34"/>
  <c r="N33"/>
  <c r="O34"/>
  <c r="O33"/>
  <c r="P34"/>
  <c r="P33"/>
  <c r="Q34"/>
  <c r="Q33"/>
  <c r="F34"/>
  <c r="F33"/>
  <c r="K35"/>
  <c r="R35"/>
  <c r="K28"/>
  <c r="R28"/>
  <c r="K29"/>
  <c r="R29"/>
  <c r="G27"/>
  <c r="G26"/>
  <c r="H27"/>
  <c r="H26"/>
  <c r="H16"/>
  <c r="H60"/>
  <c r="I27"/>
  <c r="I26"/>
  <c r="I16"/>
  <c r="I60"/>
  <c r="J27"/>
  <c r="J26"/>
  <c r="J16"/>
  <c r="J60"/>
  <c r="L27"/>
  <c r="L26"/>
  <c r="M27"/>
  <c r="M26"/>
  <c r="M16"/>
  <c r="M60"/>
  <c r="N27"/>
  <c r="N26"/>
  <c r="O27"/>
  <c r="O26"/>
  <c r="O16"/>
  <c r="O60"/>
  <c r="P27"/>
  <c r="P26"/>
  <c r="P16"/>
  <c r="P60"/>
  <c r="Q27"/>
  <c r="Q26"/>
  <c r="Q16"/>
  <c r="Q60"/>
  <c r="F27"/>
  <c r="F26"/>
  <c r="G18"/>
  <c r="G17"/>
  <c r="G16"/>
  <c r="H18"/>
  <c r="I18"/>
  <c r="I17"/>
  <c r="J18"/>
  <c r="J17"/>
  <c r="L18"/>
  <c r="L17"/>
  <c r="M18"/>
  <c r="N18"/>
  <c r="N17"/>
  <c r="N16"/>
  <c r="N60"/>
  <c r="O18"/>
  <c r="P18"/>
  <c r="P17"/>
  <c r="Q18"/>
  <c r="F18"/>
  <c r="F17"/>
  <c r="F16"/>
  <c r="K21"/>
  <c r="K22"/>
  <c r="R22"/>
  <c r="K23"/>
  <c r="R23"/>
  <c r="K24"/>
  <c r="R24"/>
  <c r="K25"/>
  <c r="R25"/>
  <c r="K20"/>
  <c r="R21"/>
  <c r="H17"/>
  <c r="K19"/>
  <c r="R19"/>
  <c r="M17"/>
  <c r="O17"/>
  <c r="Q17"/>
  <c r="R20"/>
  <c r="K40"/>
  <c r="R40"/>
  <c r="K18"/>
  <c r="R18"/>
  <c r="R17"/>
  <c r="R31"/>
  <c r="K27"/>
  <c r="K34"/>
  <c r="R59"/>
  <c r="K43"/>
  <c r="R44"/>
  <c r="K17"/>
  <c r="R27"/>
  <c r="F30"/>
  <c r="R30"/>
  <c r="R46"/>
  <c r="F54"/>
  <c r="R34"/>
  <c r="R33"/>
  <c r="K33"/>
  <c r="F53"/>
  <c r="K42"/>
  <c r="R43"/>
  <c r="F37"/>
  <c r="G60"/>
  <c r="K26"/>
  <c r="K16"/>
  <c r="L16"/>
  <c r="L38"/>
  <c r="K39"/>
  <c r="R39"/>
  <c r="R26"/>
  <c r="R16"/>
  <c r="L37"/>
  <c r="K38"/>
  <c r="R38"/>
  <c r="F36"/>
  <c r="F60"/>
  <c r="K37"/>
  <c r="R37"/>
  <c r="L36"/>
  <c r="K36"/>
  <c r="L60"/>
  <c r="K60"/>
  <c r="R36"/>
  <c r="R60"/>
</calcChain>
</file>

<file path=xl/sharedStrings.xml><?xml version="1.0" encoding="utf-8"?>
<sst xmlns="http://schemas.openxmlformats.org/spreadsheetml/2006/main" count="151" uniqueCount="95">
  <si>
    <t>Проведення невідкладних відновлювальних робіт, будівництво та реконструкція загальноосвітніх навчальних закладів</t>
  </si>
  <si>
    <t>1016330</t>
  </si>
  <si>
    <t>1510000</t>
  </si>
  <si>
    <t>2400000</t>
  </si>
  <si>
    <t>Управління культури, молоді та спорту (головний розпорядник)</t>
  </si>
  <si>
    <t>1513400</t>
  </si>
  <si>
    <t>грн.</t>
  </si>
  <si>
    <t>2410000</t>
  </si>
  <si>
    <t>2416310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</si>
  <si>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</si>
  <si>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</si>
  <si>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</si>
  <si>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</si>
  <si>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1500000</t>
  </si>
  <si>
    <t>010116</t>
  </si>
  <si>
    <t>0300000</t>
  </si>
  <si>
    <t>03</t>
  </si>
  <si>
    <t>090412</t>
  </si>
  <si>
    <t>Усього видатків</t>
  </si>
  <si>
    <t>Код програ</t>
  </si>
  <si>
    <t>070201</t>
  </si>
  <si>
    <t>150101</t>
  </si>
  <si>
    <t>150110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</si>
  <si>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</si>
  <si>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</si>
  <si>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</si>
  <si>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</si>
  <si>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</si>
  <si>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</si>
  <si>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</si>
  <si>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</si>
  <si>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</si>
  <si>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</si>
  <si>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</si>
  <si>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</si>
  <si>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>Реалізація заходів щодо інвестиційного розвитку території</t>
  </si>
  <si>
    <t>0490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</si>
  <si>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</si>
  <si>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</si>
  <si>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</si>
  <si>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Управління культури, молоді та спорту (відповідальний виконавець)</t>
  </si>
  <si>
    <t>Освітня субвенція- всього:</t>
  </si>
  <si>
    <t>капітальні видатки за рахунок коштів, що передаються із загального фонду до бюджету розвитку (спеціального фонду)</t>
  </si>
  <si>
    <t>в т.ч.за рахунок освітньої субвенції:</t>
  </si>
  <si>
    <r>
      <t>Код ФКВКБ</t>
    </r>
    <r>
      <rPr>
        <strike/>
        <vertAlign val="superscript"/>
        <sz val="8"/>
        <rFont val="Times New Roman"/>
        <family val="1"/>
        <charset val="204"/>
      </rPr>
      <t>3</t>
    </r>
  </si>
  <si>
    <t>0310000</t>
  </si>
  <si>
    <t>0310170</t>
  </si>
  <si>
    <t>Інші видатки на соціальний захист населення</t>
  </si>
  <si>
    <t>1090</t>
  </si>
  <si>
    <t>0620</t>
  </si>
  <si>
    <t>Благоустрій міст, сіл, селищ 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</si>
  <si>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</si>
  <si>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</si>
  <si>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0316060</t>
  </si>
  <si>
    <t>0316130</t>
  </si>
  <si>
    <t>0316310</t>
  </si>
  <si>
    <t>0316400</t>
  </si>
  <si>
    <t>Утримання та розвиток інфраструктури доріг</t>
  </si>
  <si>
    <t>0316650</t>
  </si>
  <si>
    <t>0456</t>
  </si>
  <si>
    <t>0318600</t>
  </si>
  <si>
    <t>Інші видатки</t>
  </si>
  <si>
    <t>0133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</si>
  <si>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</si>
  <si>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</si>
  <si>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Секретар ради                                                                                                                                                                                                                                                                    В.Ерфан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</si>
  <si>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</si>
  <si>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виконавець)</t>
  </si>
  <si>
    <t xml:space="preserve">ЗМІНИ ДО РОЗПОДІЛУ  </t>
  </si>
  <si>
    <t>видатків міського бюджету м.Хуст на 2017 рік за головними розпорядниками коштів (спрямування залишку коштів міського бюджету,що утворився на 01.01.2017 року, в тому числі залишок коштів освітньої субвенції та перерозподілу у межах загального обсягу міського бюджету)</t>
  </si>
  <si>
    <t>2415010</t>
  </si>
  <si>
    <t>Проведення спортивної роботи в регіоні</t>
  </si>
  <si>
    <t>130102</t>
  </si>
  <si>
    <t>2415011</t>
  </si>
  <si>
    <t>5011</t>
  </si>
  <si>
    <t>0810</t>
  </si>
  <si>
    <t>Проведення навчально-тренувальних зборів і змагань з олімпійських видів спорту</t>
  </si>
  <si>
    <t>130106</t>
  </si>
  <si>
    <t>2415012</t>
  </si>
  <si>
    <t>Проведення навчально-тренувальних зборів і змагань з неолімпійських видів спорту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</si>
  <si>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</si>
  <si>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</si>
  <si>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1010</t>
  </si>
  <si>
    <t>091303</t>
  </si>
  <si>
    <t>1513182</t>
  </si>
  <si>
    <t xml:space="preserve">І. У межах змін обсягу доходів </t>
  </si>
  <si>
    <t>ІІ. Спрямування залишку коштів міського бюджету, що утворився на 01.01.2017 року (без залишку коштів субвенцій з державного бюджету)</t>
  </si>
  <si>
    <t>ІІІ. Спрямування залишку коштів освітньої субвенції , що утворився на 01.01.2017 року</t>
  </si>
  <si>
    <t xml:space="preserve">ІV. У межах загального обсягу міського бюджету </t>
  </si>
  <si>
    <t>0180</t>
  </si>
  <si>
    <t>Керівництво і управління у відповідній сфері у містах, селищах, селах</t>
  </si>
  <si>
    <r>
      <rPr>
        <b/>
        <sz val="11"/>
        <rFont val="Times New Roman"/>
        <family val="1"/>
        <charset val="204"/>
      </rPr>
      <t>Додаток № 2</t>
    </r>
    <r>
      <rPr>
        <sz val="11"/>
        <rFont val="Times New Roman"/>
        <family val="1"/>
        <charset val="204"/>
      </rPr>
      <t xml:space="preserve">
до рішення VI  сесії Хустської міської ради 
VII скликання від  24.02.2017 року № 500</t>
    </r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</si>
  <si>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сільських рад та їх виконавчих комітетів</t>
  </si>
  <si>
    <t>1510170</t>
  </si>
  <si>
    <t>1510880</t>
  </si>
</sst>
</file>

<file path=xl/styles.xml><?xml version="1.0" encoding="utf-8"?>
<styleSheet xmlns="http://schemas.openxmlformats.org/spreadsheetml/2006/main">
  <numFmts count="1">
    <numFmt numFmtId="184" formatCode="#,##0.0"/>
  </numFmts>
  <fonts count="43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trike/>
      <vertAlign val="superscript"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5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8" fillId="0" borderId="6" applyNumberFormat="0" applyFill="0" applyAlignment="0" applyProtection="0"/>
    <xf numFmtId="0" fontId="20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102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4" fillId="0" borderId="0" xfId="0" applyFont="1" applyFill="1"/>
    <xf numFmtId="0" fontId="14" fillId="0" borderId="0" xfId="0" applyNumberFormat="1" applyFont="1" applyFill="1" applyAlignment="1" applyProtection="1"/>
    <xf numFmtId="0" fontId="25" fillId="0" borderId="0" xfId="0" applyFont="1" applyFill="1"/>
    <xf numFmtId="0" fontId="19" fillId="0" borderId="0" xfId="0" applyNumberFormat="1" applyFont="1" applyFill="1" applyAlignment="1" applyProtection="1"/>
    <xf numFmtId="0" fontId="14" fillId="24" borderId="0" xfId="0" applyNumberFormat="1" applyFont="1" applyFill="1" applyAlignment="1" applyProtection="1"/>
    <xf numFmtId="0" fontId="14" fillId="24" borderId="0" xfId="0" applyFont="1" applyFill="1"/>
    <xf numFmtId="0" fontId="19" fillId="24" borderId="7" xfId="0" applyNumberFormat="1" applyFont="1" applyFill="1" applyBorder="1" applyAlignment="1" applyProtection="1">
      <alignment horizontal="center" vertical="center" wrapText="1"/>
    </xf>
    <xf numFmtId="0" fontId="19" fillId="24" borderId="0" xfId="0" applyNumberFormat="1" applyFont="1" applyFill="1" applyAlignment="1" applyProtection="1"/>
    <xf numFmtId="3" fontId="27" fillId="24" borderId="7" xfId="48" applyNumberFormat="1" applyFont="1" applyFill="1" applyBorder="1" applyAlignment="1">
      <alignment horizontal="center" vertical="center"/>
    </xf>
    <xf numFmtId="3" fontId="26" fillId="0" borderId="7" xfId="48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 applyProtection="1">
      <alignment vertical="center" wrapText="1"/>
    </xf>
    <xf numFmtId="3" fontId="19" fillId="24" borderId="0" xfId="0" applyNumberFormat="1" applyFont="1" applyFill="1" applyBorder="1" applyAlignment="1" applyProtection="1">
      <alignment vertical="center" wrapText="1"/>
    </xf>
    <xf numFmtId="3" fontId="14" fillId="24" borderId="0" xfId="0" applyNumberFormat="1" applyFont="1" applyFill="1"/>
    <xf numFmtId="49" fontId="33" fillId="24" borderId="7" xfId="0" applyNumberFormat="1" applyFont="1" applyFill="1" applyBorder="1" applyAlignment="1">
      <alignment horizontal="center" vertical="center" wrapText="1"/>
    </xf>
    <xf numFmtId="0" fontId="33" fillId="24" borderId="7" xfId="0" applyFont="1" applyFill="1" applyBorder="1" applyAlignment="1">
      <alignment horizontal="justify" vertical="center" wrapText="1"/>
    </xf>
    <xf numFmtId="3" fontId="34" fillId="24" borderId="7" xfId="48" applyNumberFormat="1" applyFont="1" applyFill="1" applyBorder="1" applyAlignment="1">
      <alignment horizontal="center" vertical="center"/>
    </xf>
    <xf numFmtId="49" fontId="35" fillId="24" borderId="7" xfId="0" applyNumberFormat="1" applyFont="1" applyFill="1" applyBorder="1" applyAlignment="1">
      <alignment horizontal="center" vertical="center"/>
    </xf>
    <xf numFmtId="49" fontId="35" fillId="24" borderId="7" xfId="0" applyNumberFormat="1" applyFont="1" applyFill="1" applyBorder="1" applyAlignment="1">
      <alignment horizontal="center" vertical="center" wrapText="1"/>
    </xf>
    <xf numFmtId="0" fontId="35" fillId="24" borderId="7" xfId="0" applyFont="1" applyFill="1" applyBorder="1" applyAlignment="1">
      <alignment vertical="center" wrapText="1"/>
    </xf>
    <xf numFmtId="3" fontId="34" fillId="0" borderId="7" xfId="48" applyNumberFormat="1" applyFont="1" applyFill="1" applyBorder="1" applyAlignment="1">
      <alignment horizontal="center" vertical="center"/>
    </xf>
    <xf numFmtId="3" fontId="32" fillId="0" borderId="7" xfId="48" applyNumberFormat="1" applyFont="1" applyFill="1" applyBorder="1" applyAlignment="1">
      <alignment horizontal="center" vertical="center"/>
    </xf>
    <xf numFmtId="3" fontId="32" fillId="24" borderId="7" xfId="48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24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vertical="center"/>
    </xf>
    <xf numFmtId="49" fontId="35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24" borderId="7" xfId="0" applyFont="1" applyFill="1" applyBorder="1" applyAlignment="1">
      <alignment horizontal="center" vertical="center"/>
    </xf>
    <xf numFmtId="184" fontId="32" fillId="24" borderId="7" xfId="48" applyNumberFormat="1" applyFont="1" applyFill="1" applyBorder="1">
      <alignment vertical="top"/>
    </xf>
    <xf numFmtId="184" fontId="34" fillId="0" borderId="7" xfId="48" applyNumberFormat="1" applyFont="1" applyFill="1" applyBorder="1">
      <alignment vertical="top"/>
    </xf>
    <xf numFmtId="184" fontId="32" fillId="0" borderId="7" xfId="48" applyNumberFormat="1" applyFont="1" applyFill="1" applyBorder="1">
      <alignment vertical="top"/>
    </xf>
    <xf numFmtId="49" fontId="35" fillId="0" borderId="7" xfId="0" applyNumberFormat="1" applyFont="1" applyBorder="1" applyAlignment="1">
      <alignment horizontal="center" vertical="center"/>
    </xf>
    <xf numFmtId="0" fontId="35" fillId="0" borderId="7" xfId="0" applyFont="1" applyFill="1" applyBorder="1" applyAlignment="1">
      <alignment vertical="center" wrapText="1"/>
    </xf>
    <xf numFmtId="49" fontId="33" fillId="24" borderId="7" xfId="0" applyNumberFormat="1" applyFont="1" applyFill="1" applyBorder="1" applyAlignment="1">
      <alignment horizontal="center" vertical="center"/>
    </xf>
    <xf numFmtId="0" fontId="33" fillId="24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vertical="center" wrapText="1"/>
    </xf>
    <xf numFmtId="0" fontId="33" fillId="24" borderId="7" xfId="0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left" vertical="center" wrapText="1"/>
    </xf>
    <xf numFmtId="0" fontId="1" fillId="24" borderId="7" xfId="0" applyFont="1" applyFill="1" applyBorder="1" applyAlignment="1">
      <alignment vertical="center"/>
    </xf>
    <xf numFmtId="0" fontId="35" fillId="24" borderId="7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7" fillId="0" borderId="7" xfId="48" applyNumberFormat="1" applyFont="1" applyFill="1" applyBorder="1" applyAlignment="1">
      <alignment horizontal="center" vertical="center"/>
    </xf>
    <xf numFmtId="3" fontId="33" fillId="24" borderId="7" xfId="0" applyNumberFormat="1" applyFont="1" applyFill="1" applyBorder="1" applyAlignment="1" applyProtection="1">
      <alignment horizontal="center" vertical="center" wrapText="1"/>
    </xf>
    <xf numFmtId="3" fontId="26" fillId="24" borderId="7" xfId="48" applyNumberFormat="1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vertical="center" wrapText="1"/>
    </xf>
    <xf numFmtId="49" fontId="1" fillId="24" borderId="7" xfId="0" applyNumberFormat="1" applyFont="1" applyFill="1" applyBorder="1" applyAlignment="1">
      <alignment horizontal="center" vertical="center"/>
    </xf>
    <xf numFmtId="49" fontId="1" fillId="24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3" fontId="37" fillId="0" borderId="7" xfId="0" applyNumberFormat="1" applyFont="1" applyFill="1" applyBorder="1" applyAlignment="1">
      <alignment vertical="center" wrapText="1"/>
    </xf>
    <xf numFmtId="3" fontId="37" fillId="0" borderId="7" xfId="0" applyNumberFormat="1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center" vertical="center"/>
    </xf>
    <xf numFmtId="49" fontId="40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0" fontId="14" fillId="24" borderId="7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3" fontId="34" fillId="0" borderId="8" xfId="4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49" fontId="35" fillId="24" borderId="8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1" fillId="24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38" fillId="24" borderId="9" xfId="0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left" vertical="center" wrapText="1"/>
    </xf>
    <xf numFmtId="0" fontId="38" fillId="24" borderId="8" xfId="0" applyFont="1" applyFill="1" applyBorder="1" applyAlignment="1">
      <alignment horizontal="left" vertical="center" wrapText="1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0" fontId="19" fillId="24" borderId="7" xfId="0" applyNumberFormat="1" applyFont="1" applyFill="1" applyBorder="1" applyAlignment="1" applyProtection="1">
      <alignment horizontal="center" vertical="center" wrapText="1"/>
    </xf>
    <xf numFmtId="0" fontId="14" fillId="24" borderId="7" xfId="0" applyNumberFormat="1" applyFont="1" applyFill="1" applyBorder="1" applyAlignment="1" applyProtection="1">
      <alignment horizontal="center" vertical="center" wrapText="1"/>
    </xf>
    <xf numFmtId="0" fontId="14" fillId="24" borderId="7" xfId="0" applyFont="1" applyFill="1" applyBorder="1" applyAlignment="1">
      <alignment horizontal="center"/>
    </xf>
    <xf numFmtId="0" fontId="25" fillId="0" borderId="0" xfId="0" applyNumberFormat="1" applyFont="1" applyFill="1" applyAlignment="1" applyProtection="1">
      <alignment horizontal="left" vertical="top"/>
    </xf>
    <xf numFmtId="0" fontId="23" fillId="24" borderId="7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38" fillId="24" borderId="0" xfId="0" applyNumberFormat="1" applyFont="1" applyFill="1" applyBorder="1" applyAlignment="1" applyProtection="1">
      <alignment horizontal="left" vertical="center" wrapText="1"/>
    </xf>
    <xf numFmtId="0" fontId="38" fillId="0" borderId="7" xfId="0" applyNumberFormat="1" applyFont="1" applyFill="1" applyBorder="1" applyAlignment="1" applyProtection="1">
      <alignment horizontal="left" vertical="center" wrapText="1"/>
    </xf>
    <xf numFmtId="0" fontId="38" fillId="0" borderId="9" xfId="0" applyNumberFormat="1" applyFont="1" applyFill="1" applyBorder="1" applyAlignment="1" applyProtection="1">
      <alignment horizontal="left" vertical="center" wrapText="1"/>
    </xf>
    <xf numFmtId="0" fontId="38" fillId="0" borderId="11" xfId="0" applyNumberFormat="1" applyFont="1" applyFill="1" applyBorder="1" applyAlignment="1" applyProtection="1">
      <alignment horizontal="left" vertical="center" wrapText="1"/>
    </xf>
    <xf numFmtId="0" fontId="38" fillId="0" borderId="8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showZeros="0" tabSelected="1" view="pageBreakPreview" topLeftCell="A5" zoomScale="90" zoomScaleNormal="100" zoomScaleSheetLayoutView="90" workbookViewId="0">
      <selection activeCell="B50" sqref="B50"/>
    </sheetView>
  </sheetViews>
  <sheetFormatPr defaultColWidth="9.1640625" defaultRowHeight="12.75"/>
  <cols>
    <col min="1" max="1" width="8.5" style="3" customWidth="1"/>
    <col min="2" max="2" width="11.1640625" style="6" customWidth="1"/>
    <col min="3" max="3" width="8" style="6" customWidth="1"/>
    <col min="4" max="4" width="8.5" style="6" customWidth="1"/>
    <col min="5" max="5" width="69.6640625" style="4" customWidth="1"/>
    <col min="6" max="6" width="16.5" style="4" customWidth="1"/>
    <col min="7" max="7" width="14.83203125" style="4" customWidth="1"/>
    <col min="8" max="9" width="14.1640625" style="4" customWidth="1"/>
    <col min="10" max="10" width="12.6640625" style="4" customWidth="1"/>
    <col min="11" max="12" width="13.83203125" style="4" customWidth="1"/>
    <col min="13" max="13" width="13.5" style="4" customWidth="1"/>
    <col min="14" max="14" width="12.6640625" style="4" customWidth="1"/>
    <col min="15" max="15" width="13.83203125" style="4" customWidth="1"/>
    <col min="16" max="16" width="14.1640625" style="4" customWidth="1"/>
    <col min="17" max="17" width="17.33203125" style="4" customWidth="1"/>
    <col min="18" max="18" width="14.6640625" style="4" customWidth="1"/>
    <col min="19" max="16384" width="9.1640625" style="3"/>
  </cols>
  <sheetData>
    <row r="1" spans="1:19" s="5" customFormat="1" ht="18.7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9" ht="66" customHeight="1">
      <c r="E2" s="2"/>
      <c r="F2" s="1"/>
      <c r="G2" s="1"/>
      <c r="H2" s="1"/>
      <c r="I2" s="1"/>
      <c r="J2" s="1"/>
      <c r="K2" s="1"/>
      <c r="L2" s="1"/>
      <c r="M2" s="1"/>
      <c r="N2" s="94" t="s">
        <v>91</v>
      </c>
      <c r="O2" s="94"/>
      <c r="P2" s="94"/>
      <c r="Q2" s="94"/>
      <c r="R2" s="94"/>
      <c r="S2" s="94"/>
    </row>
    <row r="3" spans="1:19" ht="19.5" customHeight="1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9" ht="17.25" customHeight="1">
      <c r="B4" s="101" t="s">
        <v>69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9" ht="21.7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9" ht="21.7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 t="s">
        <v>6</v>
      </c>
    </row>
    <row r="7" spans="1:19" s="8" customFormat="1" ht="21.75" customHeight="1">
      <c r="A7" s="90"/>
      <c r="B7" s="87" t="s">
        <v>19</v>
      </c>
      <c r="C7" s="87" t="s">
        <v>37</v>
      </c>
      <c r="D7" s="87" t="s">
        <v>44</v>
      </c>
      <c r="E7" s="88" t="s">
        <v>39</v>
      </c>
      <c r="F7" s="92" t="s">
        <v>23</v>
      </c>
      <c r="G7" s="92"/>
      <c r="H7" s="92"/>
      <c r="I7" s="92"/>
      <c r="J7" s="92"/>
      <c r="K7" s="92" t="s">
        <v>24</v>
      </c>
      <c r="L7" s="92"/>
      <c r="M7" s="92"/>
      <c r="N7" s="92"/>
      <c r="O7" s="92"/>
      <c r="P7" s="92"/>
      <c r="Q7" s="92"/>
      <c r="R7" s="92" t="s">
        <v>25</v>
      </c>
    </row>
    <row r="8" spans="1:19" s="8" customFormat="1" ht="16.5" customHeight="1">
      <c r="A8" s="90"/>
      <c r="B8" s="87"/>
      <c r="C8" s="87"/>
      <c r="D8" s="87"/>
      <c r="E8" s="89"/>
      <c r="F8" s="89" t="s">
        <v>26</v>
      </c>
      <c r="G8" s="93" t="s">
        <v>27</v>
      </c>
      <c r="H8" s="89" t="s">
        <v>28</v>
      </c>
      <c r="I8" s="89"/>
      <c r="J8" s="93" t="s">
        <v>29</v>
      </c>
      <c r="K8" s="89" t="s">
        <v>26</v>
      </c>
      <c r="L8" s="93" t="s">
        <v>27</v>
      </c>
      <c r="M8" s="89" t="s">
        <v>28</v>
      </c>
      <c r="N8" s="89"/>
      <c r="O8" s="93" t="s">
        <v>29</v>
      </c>
      <c r="P8" s="88" t="s">
        <v>34</v>
      </c>
      <c r="Q8" s="9" t="s">
        <v>28</v>
      </c>
      <c r="R8" s="92"/>
    </row>
    <row r="9" spans="1:19" s="8" customFormat="1" ht="20.25" customHeight="1">
      <c r="A9" s="90"/>
      <c r="B9" s="87"/>
      <c r="C9" s="87"/>
      <c r="D9" s="87"/>
      <c r="E9" s="89"/>
      <c r="F9" s="89"/>
      <c r="G9" s="93"/>
      <c r="H9" s="89" t="s">
        <v>30</v>
      </c>
      <c r="I9" s="89" t="s">
        <v>31</v>
      </c>
      <c r="J9" s="93"/>
      <c r="K9" s="89"/>
      <c r="L9" s="93"/>
      <c r="M9" s="89" t="s">
        <v>30</v>
      </c>
      <c r="N9" s="89" t="s">
        <v>31</v>
      </c>
      <c r="O9" s="93"/>
      <c r="P9" s="88"/>
      <c r="Q9" s="88" t="s">
        <v>42</v>
      </c>
      <c r="R9" s="92"/>
    </row>
    <row r="10" spans="1:19" s="8" customFormat="1" ht="113.25" customHeight="1">
      <c r="A10" s="90"/>
      <c r="B10" s="87"/>
      <c r="C10" s="87"/>
      <c r="D10" s="87"/>
      <c r="E10" s="89"/>
      <c r="F10" s="89"/>
      <c r="G10" s="93"/>
      <c r="H10" s="89"/>
      <c r="I10" s="89"/>
      <c r="J10" s="93"/>
      <c r="K10" s="89"/>
      <c r="L10" s="93"/>
      <c r="M10" s="89"/>
      <c r="N10" s="89"/>
      <c r="O10" s="93"/>
      <c r="P10" s="88"/>
      <c r="Q10" s="88"/>
      <c r="R10" s="92"/>
    </row>
    <row r="11" spans="1:19" s="8" customFormat="1" ht="28.5" customHeight="1">
      <c r="A11" s="96" t="s">
        <v>85</v>
      </c>
      <c r="B11" s="96"/>
      <c r="C11" s="96"/>
      <c r="D11" s="96"/>
      <c r="E11" s="96"/>
      <c r="F11" s="22">
        <f t="shared" ref="F11:G13" si="0">F12</f>
        <v>15300</v>
      </c>
      <c r="G11" s="22">
        <f t="shared" si="0"/>
        <v>15300</v>
      </c>
      <c r="H11" s="71"/>
      <c r="I11" s="71"/>
      <c r="J11" s="72"/>
      <c r="K11" s="71"/>
      <c r="L11" s="72"/>
      <c r="M11" s="71"/>
      <c r="N11" s="71"/>
      <c r="O11" s="72"/>
      <c r="P11" s="9"/>
      <c r="Q11" s="9"/>
      <c r="R11" s="49">
        <f>F11</f>
        <v>15300</v>
      </c>
    </row>
    <row r="12" spans="1:19" s="8" customFormat="1" ht="36" customHeight="1">
      <c r="A12" s="54"/>
      <c r="B12" s="42" t="s">
        <v>13</v>
      </c>
      <c r="C12" s="38">
        <v>15</v>
      </c>
      <c r="D12" s="55"/>
      <c r="E12" s="39" t="s">
        <v>66</v>
      </c>
      <c r="F12" s="22">
        <f t="shared" si="0"/>
        <v>15300</v>
      </c>
      <c r="G12" s="22">
        <f t="shared" si="0"/>
        <v>15300</v>
      </c>
      <c r="H12" s="71"/>
      <c r="I12" s="71"/>
      <c r="J12" s="72"/>
      <c r="K12" s="71"/>
      <c r="L12" s="72"/>
      <c r="M12" s="71"/>
      <c r="N12" s="71"/>
      <c r="O12" s="72"/>
      <c r="P12" s="9"/>
      <c r="Q12" s="9"/>
      <c r="R12" s="49">
        <f>F12</f>
        <v>15300</v>
      </c>
    </row>
    <row r="13" spans="1:19" s="8" customFormat="1" ht="36" customHeight="1">
      <c r="A13" s="54"/>
      <c r="B13" s="42" t="s">
        <v>2</v>
      </c>
      <c r="C13" s="38">
        <v>15</v>
      </c>
      <c r="D13" s="55"/>
      <c r="E13" s="39" t="s">
        <v>67</v>
      </c>
      <c r="F13" s="22">
        <f t="shared" si="0"/>
        <v>15300</v>
      </c>
      <c r="G13" s="22">
        <f t="shared" si="0"/>
        <v>15300</v>
      </c>
      <c r="H13" s="71"/>
      <c r="I13" s="71"/>
      <c r="J13" s="72"/>
      <c r="K13" s="71"/>
      <c r="L13" s="72"/>
      <c r="M13" s="71"/>
      <c r="N13" s="71"/>
      <c r="O13" s="72"/>
      <c r="P13" s="9"/>
      <c r="Q13" s="9"/>
      <c r="R13" s="49">
        <f>F13</f>
        <v>15300</v>
      </c>
    </row>
    <row r="14" spans="1:19" s="8" customFormat="1" ht="54" customHeight="1">
      <c r="A14" s="54"/>
      <c r="B14" s="55"/>
      <c r="C14" s="74">
        <v>3180</v>
      </c>
      <c r="D14" s="57"/>
      <c r="E14" s="78" t="s">
        <v>80</v>
      </c>
      <c r="F14" s="22">
        <f>F15</f>
        <v>15300</v>
      </c>
      <c r="G14" s="22">
        <v>15300</v>
      </c>
      <c r="H14" s="71"/>
      <c r="I14" s="71"/>
      <c r="J14" s="72"/>
      <c r="K14" s="71"/>
      <c r="L14" s="72"/>
      <c r="M14" s="71"/>
      <c r="N14" s="71"/>
      <c r="O14" s="72"/>
      <c r="P14" s="9"/>
      <c r="Q14" s="9"/>
      <c r="R14" s="49">
        <f>F14</f>
        <v>15300</v>
      </c>
    </row>
    <row r="15" spans="1:19" s="8" customFormat="1" ht="51" customHeight="1">
      <c r="A15" s="54" t="s">
        <v>83</v>
      </c>
      <c r="B15" s="55" t="s">
        <v>84</v>
      </c>
      <c r="C15" s="75">
        <v>3182</v>
      </c>
      <c r="D15" s="76" t="s">
        <v>82</v>
      </c>
      <c r="E15" s="79" t="s">
        <v>81</v>
      </c>
      <c r="F15" s="77">
        <v>15300</v>
      </c>
      <c r="G15" s="22">
        <v>15300</v>
      </c>
      <c r="H15" s="71"/>
      <c r="I15" s="71"/>
      <c r="J15" s="72"/>
      <c r="K15" s="71"/>
      <c r="L15" s="72"/>
      <c r="M15" s="71"/>
      <c r="N15" s="71"/>
      <c r="O15" s="72"/>
      <c r="P15" s="9"/>
      <c r="Q15" s="9"/>
      <c r="R15" s="49">
        <f>F15</f>
        <v>15300</v>
      </c>
    </row>
    <row r="16" spans="1:19" s="8" customFormat="1" ht="44.25" customHeight="1">
      <c r="A16" s="84" t="s">
        <v>86</v>
      </c>
      <c r="B16" s="85"/>
      <c r="C16" s="85"/>
      <c r="D16" s="85"/>
      <c r="E16" s="86"/>
      <c r="F16" s="49">
        <f>F17+F26+F30+F33</f>
        <v>297900</v>
      </c>
      <c r="G16" s="49">
        <f t="shared" ref="G16:R16" si="1">G17+G26+G30+G33</f>
        <v>297900</v>
      </c>
      <c r="H16" s="49">
        <f t="shared" si="1"/>
        <v>0</v>
      </c>
      <c r="I16" s="49">
        <f t="shared" si="1"/>
        <v>47000</v>
      </c>
      <c r="J16" s="49">
        <f t="shared" si="1"/>
        <v>0</v>
      </c>
      <c r="K16" s="49">
        <f t="shared" si="1"/>
        <v>7216831</v>
      </c>
      <c r="L16" s="49">
        <f t="shared" si="1"/>
        <v>14751</v>
      </c>
      <c r="M16" s="49">
        <f t="shared" si="1"/>
        <v>0</v>
      </c>
      <c r="N16" s="49">
        <f t="shared" si="1"/>
        <v>0</v>
      </c>
      <c r="O16" s="49">
        <f t="shared" si="1"/>
        <v>7202080</v>
      </c>
      <c r="P16" s="49">
        <f t="shared" si="1"/>
        <v>7216831</v>
      </c>
      <c r="Q16" s="49">
        <f t="shared" si="1"/>
        <v>7148880</v>
      </c>
      <c r="R16" s="49">
        <f t="shared" si="1"/>
        <v>7514731</v>
      </c>
    </row>
    <row r="17" spans="1:19" s="8" customFormat="1" ht="22.5" customHeight="1">
      <c r="A17" s="44"/>
      <c r="B17" s="16" t="s">
        <v>15</v>
      </c>
      <c r="C17" s="16" t="s">
        <v>16</v>
      </c>
      <c r="D17" s="16"/>
      <c r="E17" s="17" t="s">
        <v>9</v>
      </c>
      <c r="F17" s="18">
        <f>F18</f>
        <v>164400</v>
      </c>
      <c r="G17" s="18">
        <f t="shared" ref="G17:R17" si="2">G18</f>
        <v>164400</v>
      </c>
      <c r="H17" s="18">
        <f t="shared" si="2"/>
        <v>0</v>
      </c>
      <c r="I17" s="18">
        <f t="shared" si="2"/>
        <v>47000</v>
      </c>
      <c r="J17" s="18">
        <f t="shared" si="2"/>
        <v>0</v>
      </c>
      <c r="K17" s="18">
        <f t="shared" si="2"/>
        <v>6534090</v>
      </c>
      <c r="L17" s="18">
        <f t="shared" si="2"/>
        <v>14751</v>
      </c>
      <c r="M17" s="18">
        <f t="shared" si="2"/>
        <v>0</v>
      </c>
      <c r="N17" s="18">
        <f t="shared" si="2"/>
        <v>0</v>
      </c>
      <c r="O17" s="18">
        <f t="shared" si="2"/>
        <v>6519339</v>
      </c>
      <c r="P17" s="18">
        <f t="shared" si="2"/>
        <v>6534090</v>
      </c>
      <c r="Q17" s="18">
        <f t="shared" si="2"/>
        <v>6466139</v>
      </c>
      <c r="R17" s="18">
        <f t="shared" si="2"/>
        <v>6698490</v>
      </c>
    </row>
    <row r="18" spans="1:19" s="8" customFormat="1" ht="22.5" customHeight="1">
      <c r="A18" s="45"/>
      <c r="B18" s="16" t="s">
        <v>45</v>
      </c>
      <c r="C18" s="16" t="s">
        <v>16</v>
      </c>
      <c r="D18" s="16"/>
      <c r="E18" s="17" t="s">
        <v>10</v>
      </c>
      <c r="F18" s="18">
        <f>F19+F20+F21+F22+F23+F24+F25</f>
        <v>164400</v>
      </c>
      <c r="G18" s="18">
        <f t="shared" ref="G18:Q18" si="3">G19+G20+G21+G22+G23+G24+G25</f>
        <v>164400</v>
      </c>
      <c r="H18" s="18">
        <f t="shared" si="3"/>
        <v>0</v>
      </c>
      <c r="I18" s="18">
        <f t="shared" si="3"/>
        <v>47000</v>
      </c>
      <c r="J18" s="18">
        <f t="shared" si="3"/>
        <v>0</v>
      </c>
      <c r="K18" s="18">
        <f t="shared" si="3"/>
        <v>6534090</v>
      </c>
      <c r="L18" s="18">
        <f t="shared" si="3"/>
        <v>14751</v>
      </c>
      <c r="M18" s="18">
        <f t="shared" si="3"/>
        <v>0</v>
      </c>
      <c r="N18" s="18">
        <f t="shared" si="3"/>
        <v>0</v>
      </c>
      <c r="O18" s="18">
        <f t="shared" si="3"/>
        <v>6519339</v>
      </c>
      <c r="P18" s="18">
        <f t="shared" si="3"/>
        <v>6534090</v>
      </c>
      <c r="Q18" s="18">
        <f t="shared" si="3"/>
        <v>6466139</v>
      </c>
      <c r="R18" s="18">
        <f>F18+K18</f>
        <v>6698490</v>
      </c>
      <c r="S18" s="15"/>
    </row>
    <row r="19" spans="1:19" s="8" customFormat="1" ht="66.75" customHeight="1">
      <c r="A19" s="19" t="s">
        <v>14</v>
      </c>
      <c r="B19" s="20" t="s">
        <v>46</v>
      </c>
      <c r="C19" s="20" t="s">
        <v>38</v>
      </c>
      <c r="D19" s="20" t="s">
        <v>32</v>
      </c>
      <c r="E19" s="82" t="s">
        <v>92</v>
      </c>
      <c r="F19" s="22">
        <v>57000</v>
      </c>
      <c r="G19" s="23">
        <v>57000</v>
      </c>
      <c r="H19" s="24"/>
      <c r="I19" s="24">
        <v>47000</v>
      </c>
      <c r="J19" s="24"/>
      <c r="K19" s="18">
        <f>L19+O19</f>
        <v>0</v>
      </c>
      <c r="L19" s="24"/>
      <c r="M19" s="24"/>
      <c r="N19" s="24"/>
      <c r="O19" s="24"/>
      <c r="P19" s="24"/>
      <c r="Q19" s="24"/>
      <c r="R19" s="18">
        <f>F19+K19</f>
        <v>57000</v>
      </c>
    </row>
    <row r="20" spans="1:19" s="8" customFormat="1" ht="30" customHeight="1">
      <c r="A20" s="31">
        <v>100203</v>
      </c>
      <c r="B20" s="20" t="s">
        <v>53</v>
      </c>
      <c r="C20" s="26">
        <v>6060</v>
      </c>
      <c r="D20" s="20" t="s">
        <v>49</v>
      </c>
      <c r="E20" s="30" t="s">
        <v>50</v>
      </c>
      <c r="F20" s="22">
        <v>50000</v>
      </c>
      <c r="G20" s="23">
        <v>50000</v>
      </c>
      <c r="H20" s="24"/>
      <c r="I20" s="24"/>
      <c r="J20" s="32"/>
      <c r="K20" s="18">
        <f>L20+O20</f>
        <v>0</v>
      </c>
      <c r="L20" s="24"/>
      <c r="M20" s="24"/>
      <c r="N20" s="24"/>
      <c r="O20" s="24"/>
      <c r="P20" s="24"/>
      <c r="Q20" s="24"/>
      <c r="R20" s="18">
        <f t="shared" ref="R20:R59" si="4">F20+K20</f>
        <v>50000</v>
      </c>
    </row>
    <row r="21" spans="1:19" s="8" customFormat="1" ht="52.5" customHeight="1">
      <c r="A21" s="31">
        <v>100302</v>
      </c>
      <c r="B21" s="20" t="s">
        <v>54</v>
      </c>
      <c r="C21" s="26">
        <v>6130</v>
      </c>
      <c r="D21" s="20" t="s">
        <v>49</v>
      </c>
      <c r="E21" s="30" t="s">
        <v>51</v>
      </c>
      <c r="F21" s="22">
        <v>57400</v>
      </c>
      <c r="G21" s="22">
        <v>57400</v>
      </c>
      <c r="H21" s="22"/>
      <c r="I21" s="22"/>
      <c r="J21" s="22"/>
      <c r="K21" s="18">
        <f t="shared" ref="K21:K59" si="5">L21+O21</f>
        <v>0</v>
      </c>
      <c r="L21" s="22"/>
      <c r="M21" s="22"/>
      <c r="N21" s="22"/>
      <c r="O21" s="22"/>
      <c r="P21" s="22"/>
      <c r="Q21" s="22"/>
      <c r="R21" s="22">
        <f>F21+K21</f>
        <v>57400</v>
      </c>
    </row>
    <row r="22" spans="1:19" s="8" customFormat="1" ht="30" customHeight="1">
      <c r="A22" s="31">
        <v>150101</v>
      </c>
      <c r="B22" s="20" t="s">
        <v>55</v>
      </c>
      <c r="C22" s="26">
        <v>6310</v>
      </c>
      <c r="D22" s="20" t="s">
        <v>36</v>
      </c>
      <c r="E22" s="30" t="s">
        <v>35</v>
      </c>
      <c r="F22" s="33"/>
      <c r="G22" s="34"/>
      <c r="H22" s="32"/>
      <c r="I22" s="32"/>
      <c r="J22" s="32"/>
      <c r="K22" s="18">
        <f t="shared" si="5"/>
        <v>57700</v>
      </c>
      <c r="L22" s="32"/>
      <c r="M22" s="32"/>
      <c r="N22" s="32"/>
      <c r="O22" s="24">
        <v>57700</v>
      </c>
      <c r="P22" s="24">
        <v>57700</v>
      </c>
      <c r="Q22" s="24">
        <v>4500</v>
      </c>
      <c r="R22" s="18">
        <f t="shared" si="4"/>
        <v>57700</v>
      </c>
    </row>
    <row r="23" spans="1:19" s="8" customFormat="1" ht="48" customHeight="1">
      <c r="A23" s="31">
        <v>150121</v>
      </c>
      <c r="B23" s="20" t="s">
        <v>56</v>
      </c>
      <c r="C23" s="26">
        <v>6400</v>
      </c>
      <c r="D23" s="20" t="s">
        <v>49</v>
      </c>
      <c r="E23" s="30" t="s">
        <v>52</v>
      </c>
      <c r="F23" s="33"/>
      <c r="G23" s="34"/>
      <c r="H23" s="32"/>
      <c r="I23" s="32"/>
      <c r="J23" s="32"/>
      <c r="K23" s="18">
        <f t="shared" si="5"/>
        <v>941519</v>
      </c>
      <c r="L23" s="32"/>
      <c r="M23" s="32"/>
      <c r="N23" s="32"/>
      <c r="O23" s="24">
        <v>941519</v>
      </c>
      <c r="P23" s="24">
        <v>941519</v>
      </c>
      <c r="Q23" s="24">
        <v>941519</v>
      </c>
      <c r="R23" s="18">
        <f t="shared" si="4"/>
        <v>941519</v>
      </c>
    </row>
    <row r="24" spans="1:19" s="8" customFormat="1" ht="32.25" customHeight="1">
      <c r="A24" s="31">
        <v>170703</v>
      </c>
      <c r="B24" s="20" t="s">
        <v>58</v>
      </c>
      <c r="C24" s="26">
        <v>6650</v>
      </c>
      <c r="D24" s="20" t="s">
        <v>59</v>
      </c>
      <c r="E24" s="30" t="s">
        <v>57</v>
      </c>
      <c r="F24" s="22"/>
      <c r="G24" s="23"/>
      <c r="H24" s="24"/>
      <c r="I24" s="24"/>
      <c r="J24" s="24"/>
      <c r="K24" s="18">
        <f t="shared" si="5"/>
        <v>5520120</v>
      </c>
      <c r="L24" s="24"/>
      <c r="M24" s="24"/>
      <c r="N24" s="24"/>
      <c r="O24" s="24">
        <v>5520120</v>
      </c>
      <c r="P24" s="24">
        <v>5520120</v>
      </c>
      <c r="Q24" s="24">
        <v>5520120</v>
      </c>
      <c r="R24" s="18">
        <f t="shared" si="4"/>
        <v>5520120</v>
      </c>
    </row>
    <row r="25" spans="1:19" s="8" customFormat="1" ht="27" customHeight="1">
      <c r="A25" s="31">
        <v>250404</v>
      </c>
      <c r="B25" s="20" t="s">
        <v>60</v>
      </c>
      <c r="C25" s="26">
        <v>8600</v>
      </c>
      <c r="D25" s="35" t="s">
        <v>62</v>
      </c>
      <c r="E25" s="28" t="s">
        <v>61</v>
      </c>
      <c r="F25" s="22"/>
      <c r="G25" s="22"/>
      <c r="H25" s="22"/>
      <c r="I25" s="22"/>
      <c r="J25" s="22"/>
      <c r="K25" s="18">
        <f t="shared" si="5"/>
        <v>14751</v>
      </c>
      <c r="L25" s="22">
        <v>14751</v>
      </c>
      <c r="M25" s="22"/>
      <c r="N25" s="22"/>
      <c r="O25" s="22"/>
      <c r="P25" s="48">
        <v>14751</v>
      </c>
      <c r="Q25" s="22"/>
      <c r="R25" s="18">
        <f t="shared" si="4"/>
        <v>14751</v>
      </c>
    </row>
    <row r="26" spans="1:19" s="8" customFormat="1" ht="31.5" customHeight="1">
      <c r="A26" s="31"/>
      <c r="B26" s="38">
        <v>1000000</v>
      </c>
      <c r="C26" s="38">
        <v>10</v>
      </c>
      <c r="D26" s="16"/>
      <c r="E26" s="39" t="s">
        <v>11</v>
      </c>
      <c r="F26" s="22">
        <f>F27</f>
        <v>108500</v>
      </c>
      <c r="G26" s="22">
        <f t="shared" ref="G26:Q26" si="6">G27</f>
        <v>108500</v>
      </c>
      <c r="H26" s="22">
        <f t="shared" si="6"/>
        <v>0</v>
      </c>
      <c r="I26" s="22">
        <f t="shared" si="6"/>
        <v>0</v>
      </c>
      <c r="J26" s="22">
        <f t="shared" si="6"/>
        <v>0</v>
      </c>
      <c r="K26" s="18">
        <f t="shared" si="5"/>
        <v>25000</v>
      </c>
      <c r="L26" s="22">
        <f t="shared" si="6"/>
        <v>0</v>
      </c>
      <c r="M26" s="22">
        <f t="shared" si="6"/>
        <v>0</v>
      </c>
      <c r="N26" s="22">
        <f t="shared" si="6"/>
        <v>0</v>
      </c>
      <c r="O26" s="22">
        <f t="shared" si="6"/>
        <v>25000</v>
      </c>
      <c r="P26" s="22">
        <f t="shared" si="6"/>
        <v>25000</v>
      </c>
      <c r="Q26" s="22">
        <f t="shared" si="6"/>
        <v>25000</v>
      </c>
      <c r="R26" s="18">
        <f t="shared" si="4"/>
        <v>133500</v>
      </c>
    </row>
    <row r="27" spans="1:19" s="8" customFormat="1" ht="33.75" customHeight="1">
      <c r="A27" s="31"/>
      <c r="B27" s="38">
        <v>1000000</v>
      </c>
      <c r="C27" s="38">
        <v>10</v>
      </c>
      <c r="D27" s="16"/>
      <c r="E27" s="39" t="s">
        <v>12</v>
      </c>
      <c r="F27" s="22">
        <f>F28+F29</f>
        <v>108500</v>
      </c>
      <c r="G27" s="22">
        <f t="shared" ref="G27:Q27" si="7">G28+G29</f>
        <v>108500</v>
      </c>
      <c r="H27" s="22">
        <f t="shared" si="7"/>
        <v>0</v>
      </c>
      <c r="I27" s="22">
        <f t="shared" si="7"/>
        <v>0</v>
      </c>
      <c r="J27" s="22">
        <f t="shared" si="7"/>
        <v>0</v>
      </c>
      <c r="K27" s="18">
        <f t="shared" si="5"/>
        <v>25000</v>
      </c>
      <c r="L27" s="22">
        <f t="shared" si="7"/>
        <v>0</v>
      </c>
      <c r="M27" s="22">
        <f t="shared" si="7"/>
        <v>0</v>
      </c>
      <c r="N27" s="22">
        <f t="shared" si="7"/>
        <v>0</v>
      </c>
      <c r="O27" s="22">
        <f t="shared" si="7"/>
        <v>25000</v>
      </c>
      <c r="P27" s="22">
        <f t="shared" si="7"/>
        <v>25000</v>
      </c>
      <c r="Q27" s="22">
        <f t="shared" si="7"/>
        <v>25000</v>
      </c>
      <c r="R27" s="18">
        <f t="shared" si="4"/>
        <v>133500</v>
      </c>
    </row>
    <row r="28" spans="1:19" s="8" customFormat="1" ht="52.5" customHeight="1">
      <c r="A28" s="19" t="s">
        <v>20</v>
      </c>
      <c r="B28" s="25">
        <v>1011020</v>
      </c>
      <c r="C28" s="27">
        <v>1020</v>
      </c>
      <c r="D28" s="20" t="s">
        <v>63</v>
      </c>
      <c r="E28" s="30" t="s">
        <v>64</v>
      </c>
      <c r="F28" s="22">
        <v>108500</v>
      </c>
      <c r="G28" s="48">
        <v>108500</v>
      </c>
      <c r="H28" s="22"/>
      <c r="I28" s="22"/>
      <c r="J28" s="22"/>
      <c r="K28" s="18">
        <f t="shared" si="5"/>
        <v>0</v>
      </c>
      <c r="L28" s="22"/>
      <c r="M28" s="22"/>
      <c r="N28" s="22"/>
      <c r="O28" s="48"/>
      <c r="P28" s="48"/>
      <c r="Q28" s="48"/>
      <c r="R28" s="18">
        <f t="shared" si="4"/>
        <v>108500</v>
      </c>
    </row>
    <row r="29" spans="1:19" s="8" customFormat="1" ht="49.5" customHeight="1">
      <c r="A29" s="19" t="s">
        <v>22</v>
      </c>
      <c r="B29" s="29" t="s">
        <v>1</v>
      </c>
      <c r="C29" s="27">
        <v>6330</v>
      </c>
      <c r="D29" s="20" t="s">
        <v>63</v>
      </c>
      <c r="E29" s="30" t="s">
        <v>0</v>
      </c>
      <c r="F29" s="22"/>
      <c r="G29" s="48"/>
      <c r="H29" s="22"/>
      <c r="I29" s="22"/>
      <c r="J29" s="22"/>
      <c r="K29" s="18">
        <f t="shared" si="5"/>
        <v>25000</v>
      </c>
      <c r="L29" s="22"/>
      <c r="M29" s="22"/>
      <c r="N29" s="22"/>
      <c r="O29" s="48">
        <v>25000</v>
      </c>
      <c r="P29" s="48">
        <v>25000</v>
      </c>
      <c r="Q29" s="48">
        <v>25000</v>
      </c>
      <c r="R29" s="18">
        <f t="shared" si="4"/>
        <v>25000</v>
      </c>
    </row>
    <row r="30" spans="1:19" s="8" customFormat="1" ht="49.5" customHeight="1">
      <c r="A30" s="19"/>
      <c r="B30" s="42" t="s">
        <v>13</v>
      </c>
      <c r="C30" s="38">
        <v>15</v>
      </c>
      <c r="D30" s="20"/>
      <c r="E30" s="39" t="s">
        <v>66</v>
      </c>
      <c r="F30" s="22">
        <f>F31</f>
        <v>25000</v>
      </c>
      <c r="G30" s="22">
        <f t="shared" ref="G30:Q30" si="8">G31</f>
        <v>25000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18">
        <f t="shared" si="4"/>
        <v>25000</v>
      </c>
    </row>
    <row r="31" spans="1:19" s="8" customFormat="1" ht="49.5" customHeight="1">
      <c r="A31" s="19"/>
      <c r="B31" s="42" t="s">
        <v>2</v>
      </c>
      <c r="C31" s="38">
        <v>15</v>
      </c>
      <c r="D31" s="20"/>
      <c r="E31" s="39" t="s">
        <v>67</v>
      </c>
      <c r="F31" s="22">
        <f>F32</f>
        <v>25000</v>
      </c>
      <c r="G31" s="22">
        <f t="shared" ref="G31:Q31" si="9">G32</f>
        <v>25000</v>
      </c>
      <c r="H31" s="22">
        <f t="shared" si="9"/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18">
        <f t="shared" si="4"/>
        <v>25000</v>
      </c>
    </row>
    <row r="32" spans="1:19" s="8" customFormat="1" ht="39" customHeight="1">
      <c r="A32" s="19" t="s">
        <v>17</v>
      </c>
      <c r="B32" s="20" t="s">
        <v>5</v>
      </c>
      <c r="C32" s="27">
        <v>3400</v>
      </c>
      <c r="D32" s="20" t="s">
        <v>48</v>
      </c>
      <c r="E32" s="28" t="s">
        <v>47</v>
      </c>
      <c r="F32" s="22">
        <v>25000</v>
      </c>
      <c r="G32" s="48">
        <v>25000</v>
      </c>
      <c r="H32" s="22"/>
      <c r="I32" s="22"/>
      <c r="J32" s="22"/>
      <c r="K32" s="18"/>
      <c r="L32" s="22"/>
      <c r="M32" s="22"/>
      <c r="N32" s="22"/>
      <c r="O32" s="48"/>
      <c r="P32" s="48"/>
      <c r="Q32" s="48"/>
      <c r="R32" s="18">
        <f t="shared" si="4"/>
        <v>25000</v>
      </c>
    </row>
    <row r="33" spans="1:18" s="8" customFormat="1" ht="36.75" customHeight="1">
      <c r="A33" s="19"/>
      <c r="B33" s="16" t="s">
        <v>3</v>
      </c>
      <c r="C33" s="38">
        <v>24</v>
      </c>
      <c r="D33" s="16"/>
      <c r="E33" s="39" t="s">
        <v>4</v>
      </c>
      <c r="F33" s="22">
        <f>F34</f>
        <v>0</v>
      </c>
      <c r="G33" s="22">
        <f t="shared" ref="G33:R33" si="10">G34</f>
        <v>0</v>
      </c>
      <c r="H33" s="22">
        <f t="shared" si="10"/>
        <v>0</v>
      </c>
      <c r="I33" s="22">
        <f t="shared" si="10"/>
        <v>0</v>
      </c>
      <c r="J33" s="22">
        <f t="shared" si="10"/>
        <v>0</v>
      </c>
      <c r="K33" s="22">
        <f t="shared" si="10"/>
        <v>657741</v>
      </c>
      <c r="L33" s="22">
        <f t="shared" si="10"/>
        <v>0</v>
      </c>
      <c r="M33" s="22">
        <f t="shared" si="10"/>
        <v>0</v>
      </c>
      <c r="N33" s="22">
        <f t="shared" si="10"/>
        <v>0</v>
      </c>
      <c r="O33" s="22">
        <f t="shared" si="10"/>
        <v>657741</v>
      </c>
      <c r="P33" s="22">
        <f t="shared" si="10"/>
        <v>657741</v>
      </c>
      <c r="Q33" s="22">
        <f t="shared" si="10"/>
        <v>657741</v>
      </c>
      <c r="R33" s="22">
        <f t="shared" si="10"/>
        <v>657741</v>
      </c>
    </row>
    <row r="34" spans="1:18" s="8" customFormat="1" ht="33" customHeight="1">
      <c r="A34" s="19"/>
      <c r="B34" s="16" t="s">
        <v>7</v>
      </c>
      <c r="C34" s="38">
        <v>24</v>
      </c>
      <c r="D34" s="16"/>
      <c r="E34" s="39" t="s">
        <v>40</v>
      </c>
      <c r="F34" s="22">
        <f>F35</f>
        <v>0</v>
      </c>
      <c r="G34" s="22">
        <f t="shared" ref="G34:Q34" si="11">G35</f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  <c r="K34" s="22">
        <f t="shared" si="11"/>
        <v>657741</v>
      </c>
      <c r="L34" s="22">
        <f t="shared" si="11"/>
        <v>0</v>
      </c>
      <c r="M34" s="22">
        <f t="shared" si="11"/>
        <v>0</v>
      </c>
      <c r="N34" s="22">
        <f t="shared" si="11"/>
        <v>0</v>
      </c>
      <c r="O34" s="22">
        <f t="shared" si="11"/>
        <v>657741</v>
      </c>
      <c r="P34" s="22">
        <f t="shared" si="11"/>
        <v>657741</v>
      </c>
      <c r="Q34" s="22">
        <f t="shared" si="11"/>
        <v>657741</v>
      </c>
      <c r="R34" s="18">
        <f t="shared" si="4"/>
        <v>657741</v>
      </c>
    </row>
    <row r="35" spans="1:18" s="8" customFormat="1" ht="27" customHeight="1">
      <c r="A35" s="19" t="s">
        <v>21</v>
      </c>
      <c r="B35" s="20" t="s">
        <v>8</v>
      </c>
      <c r="C35" s="26">
        <v>6310</v>
      </c>
      <c r="D35" s="29" t="s">
        <v>36</v>
      </c>
      <c r="E35" s="36" t="s">
        <v>35</v>
      </c>
      <c r="F35" s="22"/>
      <c r="G35" s="22"/>
      <c r="H35" s="22"/>
      <c r="I35" s="22"/>
      <c r="J35" s="22"/>
      <c r="K35" s="18">
        <f t="shared" si="5"/>
        <v>657741</v>
      </c>
      <c r="L35" s="22"/>
      <c r="M35" s="22"/>
      <c r="N35" s="22"/>
      <c r="O35" s="48">
        <v>657741</v>
      </c>
      <c r="P35" s="48">
        <v>657741</v>
      </c>
      <c r="Q35" s="48">
        <v>657741</v>
      </c>
      <c r="R35" s="18">
        <f t="shared" si="4"/>
        <v>657741</v>
      </c>
    </row>
    <row r="36" spans="1:18" s="8" customFormat="1" ht="47.25" customHeight="1">
      <c r="A36" s="97" t="s">
        <v>87</v>
      </c>
      <c r="B36" s="98"/>
      <c r="C36" s="98"/>
      <c r="D36" s="98"/>
      <c r="E36" s="99"/>
      <c r="F36" s="12">
        <f>F37</f>
        <v>163488</v>
      </c>
      <c r="G36" s="12">
        <f t="shared" ref="G36:Q36" si="12">G37</f>
        <v>163488</v>
      </c>
      <c r="H36" s="12">
        <f t="shared" si="12"/>
        <v>134025</v>
      </c>
      <c r="I36" s="12">
        <f t="shared" si="12"/>
        <v>0</v>
      </c>
      <c r="J36" s="12">
        <f t="shared" si="12"/>
        <v>0</v>
      </c>
      <c r="K36" s="50">
        <f t="shared" si="5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0</v>
      </c>
      <c r="R36" s="50">
        <f t="shared" si="4"/>
        <v>163488</v>
      </c>
    </row>
    <row r="37" spans="1:18" s="8" customFormat="1" ht="27" customHeight="1">
      <c r="A37" s="37"/>
      <c r="B37" s="38">
        <v>1000000</v>
      </c>
      <c r="C37" s="38">
        <v>10</v>
      </c>
      <c r="D37" s="16"/>
      <c r="E37" s="39" t="s">
        <v>11</v>
      </c>
      <c r="F37" s="22">
        <f>F38</f>
        <v>163488</v>
      </c>
      <c r="G37" s="22">
        <f t="shared" ref="G37:Q40" si="13">G38</f>
        <v>163488</v>
      </c>
      <c r="H37" s="22">
        <f t="shared" si="13"/>
        <v>134025</v>
      </c>
      <c r="I37" s="22">
        <f t="shared" si="13"/>
        <v>0</v>
      </c>
      <c r="J37" s="22">
        <f t="shared" si="13"/>
        <v>0</v>
      </c>
      <c r="K37" s="18">
        <f t="shared" si="5"/>
        <v>0</v>
      </c>
      <c r="L37" s="22">
        <f t="shared" si="13"/>
        <v>0</v>
      </c>
      <c r="M37" s="22">
        <f t="shared" si="13"/>
        <v>0</v>
      </c>
      <c r="N37" s="22">
        <f t="shared" si="13"/>
        <v>0</v>
      </c>
      <c r="O37" s="22">
        <f t="shared" si="13"/>
        <v>0</v>
      </c>
      <c r="P37" s="22">
        <f t="shared" si="13"/>
        <v>0</v>
      </c>
      <c r="Q37" s="22">
        <f t="shared" si="13"/>
        <v>0</v>
      </c>
      <c r="R37" s="18">
        <f t="shared" si="4"/>
        <v>163488</v>
      </c>
    </row>
    <row r="38" spans="1:18" s="8" customFormat="1" ht="30" customHeight="1">
      <c r="A38" s="40"/>
      <c r="B38" s="38">
        <v>1000000</v>
      </c>
      <c r="C38" s="38">
        <v>10</v>
      </c>
      <c r="D38" s="16"/>
      <c r="E38" s="39" t="s">
        <v>12</v>
      </c>
      <c r="F38" s="22">
        <f>F39</f>
        <v>163488</v>
      </c>
      <c r="G38" s="22">
        <f t="shared" si="13"/>
        <v>163488</v>
      </c>
      <c r="H38" s="22">
        <f t="shared" si="13"/>
        <v>134025</v>
      </c>
      <c r="I38" s="22">
        <f t="shared" si="13"/>
        <v>0</v>
      </c>
      <c r="J38" s="22">
        <f t="shared" si="13"/>
        <v>0</v>
      </c>
      <c r="K38" s="18">
        <f t="shared" si="5"/>
        <v>0</v>
      </c>
      <c r="L38" s="22">
        <f t="shared" si="13"/>
        <v>0</v>
      </c>
      <c r="M38" s="22">
        <f t="shared" si="13"/>
        <v>0</v>
      </c>
      <c r="N38" s="22">
        <f t="shared" si="13"/>
        <v>0</v>
      </c>
      <c r="O38" s="22">
        <f t="shared" si="13"/>
        <v>0</v>
      </c>
      <c r="P38" s="22">
        <f t="shared" si="13"/>
        <v>0</v>
      </c>
      <c r="Q38" s="22">
        <f t="shared" si="13"/>
        <v>0</v>
      </c>
      <c r="R38" s="18">
        <f t="shared" si="4"/>
        <v>163488</v>
      </c>
    </row>
    <row r="39" spans="1:18" s="8" customFormat="1" ht="27" customHeight="1">
      <c r="A39" s="19"/>
      <c r="B39" s="25"/>
      <c r="C39" s="27"/>
      <c r="D39" s="20"/>
      <c r="E39" s="41" t="s">
        <v>41</v>
      </c>
      <c r="F39" s="22">
        <f>F40</f>
        <v>163488</v>
      </c>
      <c r="G39" s="22">
        <f t="shared" si="13"/>
        <v>163488</v>
      </c>
      <c r="H39" s="22">
        <f t="shared" si="13"/>
        <v>134025</v>
      </c>
      <c r="I39" s="22">
        <f t="shared" si="13"/>
        <v>0</v>
      </c>
      <c r="J39" s="22">
        <f t="shared" si="13"/>
        <v>0</v>
      </c>
      <c r="K39" s="18">
        <f t="shared" si="5"/>
        <v>0</v>
      </c>
      <c r="L39" s="22">
        <f t="shared" si="13"/>
        <v>0</v>
      </c>
      <c r="M39" s="22">
        <f t="shared" si="13"/>
        <v>0</v>
      </c>
      <c r="N39" s="22">
        <f t="shared" si="13"/>
        <v>0</v>
      </c>
      <c r="O39" s="22">
        <f t="shared" si="13"/>
        <v>0</v>
      </c>
      <c r="P39" s="22">
        <f t="shared" si="13"/>
        <v>0</v>
      </c>
      <c r="Q39" s="22">
        <f t="shared" si="13"/>
        <v>0</v>
      </c>
      <c r="R39" s="18">
        <f t="shared" si="4"/>
        <v>163488</v>
      </c>
    </row>
    <row r="40" spans="1:18" s="8" customFormat="1" ht="27" customHeight="1">
      <c r="A40" s="19"/>
      <c r="B40" s="27"/>
      <c r="C40" s="27"/>
      <c r="D40" s="20"/>
      <c r="E40" s="41" t="s">
        <v>43</v>
      </c>
      <c r="F40" s="22">
        <f>F41</f>
        <v>163488</v>
      </c>
      <c r="G40" s="22">
        <f t="shared" si="13"/>
        <v>163488</v>
      </c>
      <c r="H40" s="22">
        <f t="shared" si="13"/>
        <v>134025</v>
      </c>
      <c r="I40" s="22">
        <f t="shared" si="13"/>
        <v>0</v>
      </c>
      <c r="J40" s="22">
        <f t="shared" si="13"/>
        <v>0</v>
      </c>
      <c r="K40" s="18">
        <f t="shared" si="5"/>
        <v>0</v>
      </c>
      <c r="L40" s="22">
        <f t="shared" si="13"/>
        <v>0</v>
      </c>
      <c r="M40" s="22">
        <f t="shared" si="13"/>
        <v>0</v>
      </c>
      <c r="N40" s="22">
        <f t="shared" si="13"/>
        <v>0</v>
      </c>
      <c r="O40" s="22">
        <f t="shared" si="13"/>
        <v>0</v>
      </c>
      <c r="P40" s="22">
        <f t="shared" si="13"/>
        <v>0</v>
      </c>
      <c r="Q40" s="22">
        <f t="shared" si="13"/>
        <v>0</v>
      </c>
      <c r="R40" s="18">
        <f t="shared" si="4"/>
        <v>163488</v>
      </c>
    </row>
    <row r="41" spans="1:18" s="8" customFormat="1" ht="48" customHeight="1">
      <c r="A41" s="19" t="s">
        <v>20</v>
      </c>
      <c r="B41" s="25">
        <v>1011020</v>
      </c>
      <c r="C41" s="27">
        <v>1020</v>
      </c>
      <c r="D41" s="20" t="s">
        <v>63</v>
      </c>
      <c r="E41" s="30" t="s">
        <v>64</v>
      </c>
      <c r="F41" s="22">
        <v>163488</v>
      </c>
      <c r="G41" s="22">
        <v>163488</v>
      </c>
      <c r="H41" s="48">
        <v>134025</v>
      </c>
      <c r="I41" s="22"/>
      <c r="J41" s="22"/>
      <c r="K41" s="18">
        <f t="shared" si="5"/>
        <v>0</v>
      </c>
      <c r="L41" s="22"/>
      <c r="M41" s="22"/>
      <c r="N41" s="22"/>
      <c r="O41" s="22"/>
      <c r="P41" s="22"/>
      <c r="Q41" s="22"/>
      <c r="R41" s="18">
        <f t="shared" si="4"/>
        <v>163488</v>
      </c>
    </row>
    <row r="42" spans="1:18" s="8" customFormat="1" ht="27" customHeight="1">
      <c r="A42" s="96" t="s">
        <v>88</v>
      </c>
      <c r="B42" s="96"/>
      <c r="C42" s="96"/>
      <c r="D42" s="96"/>
      <c r="E42" s="96"/>
      <c r="F42" s="48">
        <f>F43</f>
        <v>0</v>
      </c>
      <c r="G42" s="48">
        <f t="shared" ref="G42:Q42" si="14">G43</f>
        <v>0</v>
      </c>
      <c r="H42" s="48">
        <f t="shared" si="14"/>
        <v>0</v>
      </c>
      <c r="I42" s="48">
        <f t="shared" si="14"/>
        <v>0</v>
      </c>
      <c r="J42" s="48">
        <f t="shared" si="14"/>
        <v>0</v>
      </c>
      <c r="K42" s="48">
        <f t="shared" si="14"/>
        <v>-22189</v>
      </c>
      <c r="L42" s="48">
        <f t="shared" si="14"/>
        <v>0</v>
      </c>
      <c r="M42" s="48">
        <f t="shared" si="14"/>
        <v>0</v>
      </c>
      <c r="N42" s="48">
        <f t="shared" si="14"/>
        <v>0</v>
      </c>
      <c r="O42" s="48">
        <f t="shared" si="14"/>
        <v>-22189</v>
      </c>
      <c r="P42" s="48">
        <f t="shared" si="14"/>
        <v>-22189</v>
      </c>
      <c r="Q42" s="48">
        <f t="shared" si="14"/>
        <v>0</v>
      </c>
      <c r="R42" s="11">
        <f t="shared" si="4"/>
        <v>-22189</v>
      </c>
    </row>
    <row r="43" spans="1:18" s="8" customFormat="1" ht="27" customHeight="1">
      <c r="A43" s="44"/>
      <c r="B43" s="16" t="s">
        <v>15</v>
      </c>
      <c r="C43" s="16" t="s">
        <v>16</v>
      </c>
      <c r="D43" s="16"/>
      <c r="E43" s="17" t="s">
        <v>9</v>
      </c>
      <c r="F43" s="22">
        <f>F44</f>
        <v>0</v>
      </c>
      <c r="G43" s="22">
        <f t="shared" ref="G43:Q43" si="15">G44</f>
        <v>0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15"/>
        <v>-22189</v>
      </c>
      <c r="L43" s="22">
        <f t="shared" si="15"/>
        <v>0</v>
      </c>
      <c r="M43" s="22">
        <f t="shared" si="15"/>
        <v>0</v>
      </c>
      <c r="N43" s="22">
        <f t="shared" si="15"/>
        <v>0</v>
      </c>
      <c r="O43" s="22">
        <f t="shared" si="15"/>
        <v>-22189</v>
      </c>
      <c r="P43" s="22">
        <f t="shared" si="15"/>
        <v>-22189</v>
      </c>
      <c r="Q43" s="22">
        <f t="shared" si="15"/>
        <v>0</v>
      </c>
      <c r="R43" s="18">
        <f t="shared" si="4"/>
        <v>-22189</v>
      </c>
    </row>
    <row r="44" spans="1:18" s="8" customFormat="1" ht="27" customHeight="1">
      <c r="A44" s="45"/>
      <c r="B44" s="16" t="s">
        <v>45</v>
      </c>
      <c r="C44" s="16" t="s">
        <v>16</v>
      </c>
      <c r="D44" s="16"/>
      <c r="E44" s="17" t="s">
        <v>10</v>
      </c>
      <c r="F44" s="22">
        <f>F45+F46</f>
        <v>0</v>
      </c>
      <c r="G44" s="22">
        <f t="shared" ref="G44:Q44" si="16">G45+G46</f>
        <v>0</v>
      </c>
      <c r="H44" s="22">
        <f t="shared" si="16"/>
        <v>0</v>
      </c>
      <c r="I44" s="22">
        <f t="shared" si="16"/>
        <v>0</v>
      </c>
      <c r="J44" s="22">
        <f t="shared" si="16"/>
        <v>0</v>
      </c>
      <c r="K44" s="22">
        <f t="shared" si="16"/>
        <v>-22189</v>
      </c>
      <c r="L44" s="22">
        <f t="shared" si="16"/>
        <v>0</v>
      </c>
      <c r="M44" s="22">
        <f t="shared" si="16"/>
        <v>0</v>
      </c>
      <c r="N44" s="22">
        <f t="shared" si="16"/>
        <v>0</v>
      </c>
      <c r="O44" s="22">
        <f t="shared" si="16"/>
        <v>-22189</v>
      </c>
      <c r="P44" s="22">
        <f t="shared" si="16"/>
        <v>-22189</v>
      </c>
      <c r="Q44" s="22">
        <f t="shared" si="16"/>
        <v>0</v>
      </c>
      <c r="R44" s="18">
        <f t="shared" si="4"/>
        <v>-22189</v>
      </c>
    </row>
    <row r="45" spans="1:18" s="8" customFormat="1" ht="67.5" customHeight="1">
      <c r="A45" s="19" t="s">
        <v>14</v>
      </c>
      <c r="B45" s="20" t="s">
        <v>46</v>
      </c>
      <c r="C45" s="20" t="s">
        <v>38</v>
      </c>
      <c r="D45" s="20" t="s">
        <v>32</v>
      </c>
      <c r="E45" s="21" t="s">
        <v>33</v>
      </c>
      <c r="F45" s="22"/>
      <c r="G45" s="22"/>
      <c r="H45" s="22"/>
      <c r="I45" s="22"/>
      <c r="J45" s="22"/>
      <c r="K45" s="18">
        <f t="shared" si="5"/>
        <v>-472189</v>
      </c>
      <c r="L45" s="22"/>
      <c r="M45" s="22"/>
      <c r="N45" s="22"/>
      <c r="O45" s="22">
        <v>-472189</v>
      </c>
      <c r="P45" s="22">
        <v>-472189</v>
      </c>
      <c r="Q45" s="22"/>
      <c r="R45" s="18">
        <f t="shared" si="4"/>
        <v>-472189</v>
      </c>
    </row>
    <row r="46" spans="1:18" s="8" customFormat="1" ht="27" customHeight="1">
      <c r="A46" s="31">
        <v>150101</v>
      </c>
      <c r="B46" s="20" t="s">
        <v>55</v>
      </c>
      <c r="C46" s="26">
        <v>6310</v>
      </c>
      <c r="D46" s="20" t="s">
        <v>36</v>
      </c>
      <c r="E46" s="30" t="s">
        <v>35</v>
      </c>
      <c r="F46" s="22"/>
      <c r="G46" s="22"/>
      <c r="H46" s="22"/>
      <c r="I46" s="22"/>
      <c r="J46" s="22"/>
      <c r="K46" s="18">
        <f t="shared" si="5"/>
        <v>450000</v>
      </c>
      <c r="L46" s="22"/>
      <c r="M46" s="22"/>
      <c r="N46" s="22"/>
      <c r="O46" s="22">
        <v>450000</v>
      </c>
      <c r="P46" s="22">
        <v>450000</v>
      </c>
      <c r="Q46" s="22"/>
      <c r="R46" s="18">
        <f t="shared" si="4"/>
        <v>450000</v>
      </c>
    </row>
    <row r="47" spans="1:18" s="8" customFormat="1" ht="27" customHeight="1">
      <c r="A47" s="54"/>
      <c r="B47" s="42" t="s">
        <v>13</v>
      </c>
      <c r="C47" s="38">
        <v>15</v>
      </c>
      <c r="D47" s="55"/>
      <c r="E47" s="39" t="s">
        <v>66</v>
      </c>
      <c r="F47" s="22"/>
      <c r="G47" s="22"/>
      <c r="H47" s="22"/>
      <c r="I47" s="22"/>
      <c r="J47" s="22"/>
      <c r="K47" s="18"/>
      <c r="L47" s="22"/>
      <c r="M47" s="22"/>
      <c r="N47" s="22"/>
      <c r="O47" s="22"/>
      <c r="P47" s="22"/>
      <c r="Q47" s="22"/>
      <c r="R47" s="18">
        <f t="shared" si="4"/>
        <v>0</v>
      </c>
    </row>
    <row r="48" spans="1:18" s="8" customFormat="1" ht="27" customHeight="1">
      <c r="A48" s="54"/>
      <c r="B48" s="42" t="s">
        <v>2</v>
      </c>
      <c r="C48" s="38">
        <v>15</v>
      </c>
      <c r="D48" s="55"/>
      <c r="E48" s="39" t="s">
        <v>67</v>
      </c>
      <c r="F48" s="22"/>
      <c r="G48" s="22"/>
      <c r="H48" s="22"/>
      <c r="I48" s="22"/>
      <c r="J48" s="22"/>
      <c r="K48" s="18"/>
      <c r="L48" s="22"/>
      <c r="M48" s="22"/>
      <c r="N48" s="22"/>
      <c r="O48" s="22"/>
      <c r="P48" s="22"/>
      <c r="Q48" s="22"/>
      <c r="R48" s="18">
        <f t="shared" si="4"/>
        <v>0</v>
      </c>
    </row>
    <row r="49" spans="1:19" s="8" customFormat="1" ht="56.25" customHeight="1">
      <c r="A49" s="54" t="s">
        <v>14</v>
      </c>
      <c r="B49" s="55" t="s">
        <v>93</v>
      </c>
      <c r="C49" s="55" t="s">
        <v>38</v>
      </c>
      <c r="D49" s="55" t="s">
        <v>32</v>
      </c>
      <c r="E49" s="82" t="s">
        <v>33</v>
      </c>
      <c r="F49" s="12">
        <v>-4165154</v>
      </c>
      <c r="G49" s="12">
        <v>-4165154</v>
      </c>
      <c r="H49" s="48">
        <v>-3241195</v>
      </c>
      <c r="I49" s="11"/>
      <c r="J49" s="11"/>
      <c r="K49" s="50">
        <f>L49+O49</f>
        <v>-39000</v>
      </c>
      <c r="L49" s="11"/>
      <c r="M49" s="11"/>
      <c r="N49" s="11"/>
      <c r="O49" s="11">
        <v>-39000</v>
      </c>
      <c r="P49" s="11">
        <v>-39000</v>
      </c>
      <c r="Q49" s="11">
        <v>-39000</v>
      </c>
      <c r="R49" s="18">
        <f t="shared" si="4"/>
        <v>-4204154</v>
      </c>
    </row>
    <row r="50" spans="1:19" s="8" customFormat="1" ht="48" customHeight="1">
      <c r="A50" s="83" t="s">
        <v>14</v>
      </c>
      <c r="B50" s="57" t="s">
        <v>94</v>
      </c>
      <c r="C50" s="57" t="s">
        <v>89</v>
      </c>
      <c r="D50" s="57" t="s">
        <v>32</v>
      </c>
      <c r="E50" s="58" t="s">
        <v>90</v>
      </c>
      <c r="F50" s="12">
        <v>4165154</v>
      </c>
      <c r="G50" s="12">
        <v>4165154</v>
      </c>
      <c r="H50" s="48">
        <v>3241195</v>
      </c>
      <c r="I50" s="11"/>
      <c r="J50" s="11"/>
      <c r="K50" s="50">
        <f>L50+O50</f>
        <v>39000</v>
      </c>
      <c r="L50" s="11"/>
      <c r="M50" s="11"/>
      <c r="N50" s="11"/>
      <c r="O50" s="11">
        <v>39000</v>
      </c>
      <c r="P50" s="11">
        <v>39000</v>
      </c>
      <c r="Q50" s="11">
        <v>39000</v>
      </c>
      <c r="R50" s="18">
        <f t="shared" si="4"/>
        <v>4204154</v>
      </c>
    </row>
    <row r="51" spans="1:19" s="8" customFormat="1" ht="27" hidden="1" customHeight="1">
      <c r="A51" s="31"/>
      <c r="B51" s="80"/>
      <c r="C51" s="26"/>
      <c r="D51" s="20"/>
      <c r="E51" s="81"/>
      <c r="F51" s="22"/>
      <c r="G51" s="22"/>
      <c r="H51" s="22"/>
      <c r="I51" s="22"/>
      <c r="J51" s="22"/>
      <c r="K51" s="18"/>
      <c r="L51" s="22"/>
      <c r="M51" s="22"/>
      <c r="N51" s="22"/>
      <c r="O51" s="22"/>
      <c r="P51" s="22"/>
      <c r="Q51" s="22"/>
      <c r="R51" s="18">
        <f t="shared" si="4"/>
        <v>0</v>
      </c>
    </row>
    <row r="52" spans="1:19" s="8" customFormat="1" ht="27" hidden="1" customHeight="1">
      <c r="A52" s="31"/>
      <c r="B52" s="80"/>
      <c r="C52" s="26"/>
      <c r="D52" s="20"/>
      <c r="E52" s="81"/>
      <c r="F52" s="22"/>
      <c r="G52" s="22"/>
      <c r="H52" s="22"/>
      <c r="I52" s="22"/>
      <c r="J52" s="22"/>
      <c r="K52" s="18"/>
      <c r="L52" s="22"/>
      <c r="M52" s="22"/>
      <c r="N52" s="22"/>
      <c r="O52" s="22"/>
      <c r="P52" s="22"/>
      <c r="Q52" s="22"/>
      <c r="R52" s="18">
        <f t="shared" si="4"/>
        <v>0</v>
      </c>
    </row>
    <row r="53" spans="1:19" s="8" customFormat="1" ht="27" customHeight="1">
      <c r="A53" s="31"/>
      <c r="B53" s="51" t="s">
        <v>3</v>
      </c>
      <c r="C53" s="73">
        <v>24</v>
      </c>
      <c r="D53" s="52"/>
      <c r="E53" s="53" t="s">
        <v>4</v>
      </c>
      <c r="F53" s="59">
        <f>F54</f>
        <v>0</v>
      </c>
      <c r="G53" s="59">
        <f t="shared" ref="G53:Q53" si="17">G54</f>
        <v>0</v>
      </c>
      <c r="H53" s="59">
        <f t="shared" si="17"/>
        <v>0</v>
      </c>
      <c r="I53" s="59">
        <f t="shared" si="17"/>
        <v>0</v>
      </c>
      <c r="J53" s="59">
        <f t="shared" si="17"/>
        <v>0</v>
      </c>
      <c r="K53" s="18">
        <f t="shared" si="5"/>
        <v>22189</v>
      </c>
      <c r="L53" s="59">
        <f t="shared" si="17"/>
        <v>0</v>
      </c>
      <c r="M53" s="59">
        <f t="shared" si="17"/>
        <v>0</v>
      </c>
      <c r="N53" s="59">
        <f t="shared" si="17"/>
        <v>0</v>
      </c>
      <c r="O53" s="60">
        <f t="shared" si="17"/>
        <v>22189</v>
      </c>
      <c r="P53" s="60">
        <f t="shared" si="17"/>
        <v>22189</v>
      </c>
      <c r="Q53" s="59">
        <f t="shared" si="17"/>
        <v>0</v>
      </c>
      <c r="R53" s="18">
        <f t="shared" si="4"/>
        <v>22189</v>
      </c>
    </row>
    <row r="54" spans="1:19" s="8" customFormat="1" ht="36.75" customHeight="1">
      <c r="A54" s="31"/>
      <c r="B54" s="51" t="s">
        <v>7</v>
      </c>
      <c r="C54" s="73">
        <v>24</v>
      </c>
      <c r="D54" s="52"/>
      <c r="E54" s="53" t="s">
        <v>40</v>
      </c>
      <c r="F54" s="60">
        <f>F55+F57+F59</f>
        <v>0</v>
      </c>
      <c r="G54" s="60">
        <f t="shared" ref="G54:L54" si="18">G55+G57+G59</f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22189</v>
      </c>
      <c r="L54" s="60">
        <f t="shared" si="18"/>
        <v>0</v>
      </c>
      <c r="M54" s="59">
        <f>M59</f>
        <v>0</v>
      </c>
      <c r="N54" s="59">
        <f>N59</f>
        <v>0</v>
      </c>
      <c r="O54" s="60">
        <f>O59</f>
        <v>22189</v>
      </c>
      <c r="P54" s="60">
        <f>P59</f>
        <v>22189</v>
      </c>
      <c r="Q54" s="59">
        <f>Q59</f>
        <v>0</v>
      </c>
      <c r="R54" s="18">
        <f t="shared" si="4"/>
        <v>22189</v>
      </c>
    </row>
    <row r="55" spans="1:19" s="8" customFormat="1" ht="36.75" customHeight="1">
      <c r="A55" s="61"/>
      <c r="B55" s="62" t="s">
        <v>70</v>
      </c>
      <c r="C55" s="63">
        <v>5010</v>
      </c>
      <c r="D55" s="57"/>
      <c r="E55" s="64" t="s">
        <v>71</v>
      </c>
      <c r="F55" s="60">
        <f>F56</f>
        <v>-12300</v>
      </c>
      <c r="G55" s="60">
        <f>G56</f>
        <v>-12300</v>
      </c>
      <c r="H55" s="59"/>
      <c r="I55" s="59"/>
      <c r="J55" s="59"/>
      <c r="K55" s="18"/>
      <c r="L55" s="59"/>
      <c r="M55" s="59"/>
      <c r="N55" s="59"/>
      <c r="O55" s="60"/>
      <c r="P55" s="60"/>
      <c r="Q55" s="59"/>
      <c r="R55" s="18">
        <f t="shared" si="4"/>
        <v>-12300</v>
      </c>
    </row>
    <row r="56" spans="1:19" s="8" customFormat="1" ht="36.75" customHeight="1">
      <c r="A56" s="65" t="s">
        <v>72</v>
      </c>
      <c r="B56" s="66" t="s">
        <v>73</v>
      </c>
      <c r="C56" s="66" t="s">
        <v>74</v>
      </c>
      <c r="D56" s="65" t="s">
        <v>75</v>
      </c>
      <c r="E56" s="67" t="s">
        <v>76</v>
      </c>
      <c r="F56" s="60">
        <v>-12300</v>
      </c>
      <c r="G56" s="70">
        <v>-12300</v>
      </c>
      <c r="H56" s="59"/>
      <c r="I56" s="59"/>
      <c r="J56" s="59"/>
      <c r="K56" s="18"/>
      <c r="L56" s="59"/>
      <c r="M56" s="59"/>
      <c r="N56" s="59"/>
      <c r="O56" s="60"/>
      <c r="P56" s="60"/>
      <c r="Q56" s="59"/>
      <c r="R56" s="18">
        <f t="shared" si="4"/>
        <v>-12300</v>
      </c>
    </row>
    <row r="57" spans="1:19" s="8" customFormat="1" ht="36.75" customHeight="1">
      <c r="A57" s="61"/>
      <c r="B57" s="62" t="s">
        <v>70</v>
      </c>
      <c r="C57" s="63">
        <v>5010</v>
      </c>
      <c r="D57" s="57"/>
      <c r="E57" s="64" t="s">
        <v>71</v>
      </c>
      <c r="F57" s="60">
        <v>12300</v>
      </c>
      <c r="G57" s="60">
        <v>12300</v>
      </c>
      <c r="H57" s="59"/>
      <c r="I57" s="59"/>
      <c r="J57" s="59"/>
      <c r="K57" s="18"/>
      <c r="L57" s="59"/>
      <c r="M57" s="59"/>
      <c r="N57" s="59"/>
      <c r="O57" s="60"/>
      <c r="P57" s="60"/>
      <c r="Q57" s="59"/>
      <c r="R57" s="18">
        <f t="shared" si="4"/>
        <v>12300</v>
      </c>
    </row>
    <row r="58" spans="1:19" s="8" customFormat="1" ht="36.75" customHeight="1">
      <c r="A58" s="65" t="s">
        <v>77</v>
      </c>
      <c r="B58" s="66" t="s">
        <v>78</v>
      </c>
      <c r="C58" s="68">
        <v>5012</v>
      </c>
      <c r="D58" s="66" t="s">
        <v>75</v>
      </c>
      <c r="E58" s="69" t="s">
        <v>79</v>
      </c>
      <c r="F58" s="60">
        <v>12300</v>
      </c>
      <c r="G58" s="70">
        <v>12300</v>
      </c>
      <c r="H58" s="59"/>
      <c r="I58" s="59"/>
      <c r="J58" s="59"/>
      <c r="K58" s="18"/>
      <c r="L58" s="59"/>
      <c r="M58" s="59"/>
      <c r="N58" s="59"/>
      <c r="O58" s="60"/>
      <c r="P58" s="60"/>
      <c r="Q58" s="59"/>
      <c r="R58" s="18">
        <f t="shared" si="4"/>
        <v>12300</v>
      </c>
    </row>
    <row r="59" spans="1:19" s="8" customFormat="1" ht="27" customHeight="1">
      <c r="A59" s="54" t="s">
        <v>21</v>
      </c>
      <c r="B59" s="55" t="s">
        <v>8</v>
      </c>
      <c r="C59" s="56">
        <v>6310</v>
      </c>
      <c r="D59" s="57" t="s">
        <v>36</v>
      </c>
      <c r="E59" s="58" t="s">
        <v>35</v>
      </c>
      <c r="F59" s="22"/>
      <c r="G59" s="22"/>
      <c r="H59" s="22"/>
      <c r="I59" s="22"/>
      <c r="J59" s="22"/>
      <c r="K59" s="18">
        <f t="shared" si="5"/>
        <v>22189</v>
      </c>
      <c r="L59" s="22"/>
      <c r="M59" s="22"/>
      <c r="N59" s="22"/>
      <c r="O59" s="22">
        <v>22189</v>
      </c>
      <c r="P59" s="22">
        <v>22189</v>
      </c>
      <c r="Q59" s="22"/>
      <c r="R59" s="18">
        <f t="shared" si="4"/>
        <v>22189</v>
      </c>
    </row>
    <row r="60" spans="1:19" s="8" customFormat="1" ht="27" customHeight="1">
      <c r="A60" s="31"/>
      <c r="B60" s="27"/>
      <c r="C60" s="27"/>
      <c r="D60" s="20"/>
      <c r="E60" s="43" t="s">
        <v>18</v>
      </c>
      <c r="F60" s="22">
        <f>F11+F16+F36+F42</f>
        <v>476688</v>
      </c>
      <c r="G60" s="22">
        <f t="shared" ref="G60:Q60" si="19">G11+G16+G36+G42</f>
        <v>476688</v>
      </c>
      <c r="H60" s="22">
        <f t="shared" si="19"/>
        <v>134025</v>
      </c>
      <c r="I60" s="22">
        <f t="shared" si="19"/>
        <v>47000</v>
      </c>
      <c r="J60" s="22">
        <f t="shared" si="19"/>
        <v>0</v>
      </c>
      <c r="K60" s="22">
        <f t="shared" si="19"/>
        <v>7194642</v>
      </c>
      <c r="L60" s="22">
        <f t="shared" si="19"/>
        <v>14751</v>
      </c>
      <c r="M60" s="22">
        <f t="shared" si="19"/>
        <v>0</v>
      </c>
      <c r="N60" s="22">
        <f t="shared" si="19"/>
        <v>0</v>
      </c>
      <c r="O60" s="22">
        <f t="shared" si="19"/>
        <v>7179891</v>
      </c>
      <c r="P60" s="22">
        <f t="shared" si="19"/>
        <v>7194642</v>
      </c>
      <c r="Q60" s="22">
        <f t="shared" si="19"/>
        <v>7148880</v>
      </c>
      <c r="R60" s="22">
        <f>R16+R36+R42+R53</f>
        <v>7678219</v>
      </c>
    </row>
    <row r="61" spans="1:19" s="8" customFormat="1">
      <c r="B61" s="10"/>
      <c r="C61" s="10"/>
      <c r="D61" s="10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9" s="8" customFormat="1" ht="29.25" customHeight="1">
      <c r="B62" s="95" t="s">
        <v>65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19" s="8" customFormat="1" ht="27.75" customHeight="1"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</sheetData>
  <mergeCells count="31">
    <mergeCell ref="B4:R5"/>
    <mergeCell ref="O8:O10"/>
    <mergeCell ref="B7:B10"/>
    <mergeCell ref="B62:S62"/>
    <mergeCell ref="N9:N10"/>
    <mergeCell ref="Q9:Q10"/>
    <mergeCell ref="P8:P10"/>
    <mergeCell ref="H9:H10"/>
    <mergeCell ref="K7:Q7"/>
    <mergeCell ref="A11:E11"/>
    <mergeCell ref="K8:K10"/>
    <mergeCell ref="A36:E36"/>
    <mergeCell ref="A42:E42"/>
    <mergeCell ref="B1:R1"/>
    <mergeCell ref="M8:N8"/>
    <mergeCell ref="F7:J7"/>
    <mergeCell ref="J8:J10"/>
    <mergeCell ref="N2:S2"/>
    <mergeCell ref="I9:I10"/>
    <mergeCell ref="B3:R3"/>
    <mergeCell ref="H8:I8"/>
    <mergeCell ref="R7:R10"/>
    <mergeCell ref="G8:G10"/>
    <mergeCell ref="A16:E16"/>
    <mergeCell ref="C7:C10"/>
    <mergeCell ref="E7:E10"/>
    <mergeCell ref="A7:A10"/>
    <mergeCell ref="M9:M10"/>
    <mergeCell ref="D7:D10"/>
    <mergeCell ref="F8:F10"/>
    <mergeCell ref="L8:L10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53" fitToHeight="0" orientation="landscape" horizontalDpi="300" verticalDpi="300" r:id="rId1"/>
  <headerFooter alignWithMargins="0">
    <oddFooter>&amp;R&amp;P</oddFooter>
  </headerFooter>
  <rowBreaks count="2" manualBreakCount="2">
    <brk id="25" max="17" man="1"/>
    <brk id="46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767E19-3774-4AA6-B9B0-C68321D7A8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</vt:lpstr>
      <vt:lpstr>дод.!Заголовки_для_печати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2017-02-27T13:16:42Z</cp:lastPrinted>
  <dcterms:created xsi:type="dcterms:W3CDTF">2014-01-17T10:52:16Z</dcterms:created>
  <dcterms:modified xsi:type="dcterms:W3CDTF">2017-03-02T17:31:31Z</dcterms:modified>
</cp:coreProperties>
</file>