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2" sheetId="1" r:id="rId1"/>
  </sheets>
  <definedNames>
    <definedName name="_xlnm.Print_Area" localSheetId="0">'додаток 2'!$A$1:$I$77</definedName>
  </definedNames>
  <calcPr fullCalcOnLoad="1"/>
</workbook>
</file>

<file path=xl/sharedStrings.xml><?xml version="1.0" encoding="utf-8"?>
<sst xmlns="http://schemas.openxmlformats.org/spreadsheetml/2006/main" count="110" uniqueCount="104">
  <si>
    <t>Найменування показника</t>
  </si>
  <si>
    <t>110000</t>
  </si>
  <si>
    <t>070000</t>
  </si>
  <si>
    <t>090200</t>
  </si>
  <si>
    <t>090300</t>
  </si>
  <si>
    <t>090405</t>
  </si>
  <si>
    <t>090412</t>
  </si>
  <si>
    <t>100203</t>
  </si>
  <si>
    <t>Преса</t>
  </si>
  <si>
    <t>130000</t>
  </si>
  <si>
    <t>170703</t>
  </si>
  <si>
    <t>010116</t>
  </si>
  <si>
    <t>091103</t>
  </si>
  <si>
    <t>110200</t>
  </si>
  <si>
    <t>СПЕЦІАЛЬНИЙ ФОНД</t>
  </si>
  <si>
    <t>150101</t>
  </si>
  <si>
    <t>ЗАГАЛЬНИЙ ФОНД</t>
  </si>
  <si>
    <t>№№ п/п</t>
  </si>
  <si>
    <t>КЕКВ</t>
  </si>
  <si>
    <t>Питома вага</t>
  </si>
  <si>
    <t>Органи місцевого самоврядування</t>
  </si>
  <si>
    <t>250000</t>
  </si>
  <si>
    <t xml:space="preserve">Освіта </t>
  </si>
  <si>
    <t>Пільги ветеранам ВВв</t>
  </si>
  <si>
    <t>Допомоги сім"ям з дітьми</t>
  </si>
  <si>
    <t>Благоустрій міста</t>
  </si>
  <si>
    <t>ВСЬОГО</t>
  </si>
  <si>
    <t>Культура і мистецтво</t>
  </si>
  <si>
    <t>090401</t>
  </si>
  <si>
    <t>Територіальний центр</t>
  </si>
  <si>
    <t>091204</t>
  </si>
  <si>
    <t>091300</t>
  </si>
  <si>
    <t>Заклади культури</t>
  </si>
  <si>
    <t>170000</t>
  </si>
  <si>
    <t xml:space="preserve">Транспорт (пільгове перевезення) </t>
  </si>
  <si>
    <t>Водпровідно-каналізаційне господарство</t>
  </si>
  <si>
    <t>100202</t>
  </si>
  <si>
    <t>Капіталовкладення</t>
  </si>
  <si>
    <t>Пільги (почесні громадяни міста)</t>
  </si>
  <si>
    <t>091207</t>
  </si>
  <si>
    <t>090406</t>
  </si>
  <si>
    <t>090000</t>
  </si>
  <si>
    <t>150110</t>
  </si>
  <si>
    <t>Субсидії на відшкодування витрат на придбання твердого та рідкого пічного побутового палива і скрапленого газу</t>
  </si>
  <si>
    <t>Уточнений план на звітну дату</t>
  </si>
  <si>
    <t>Проведення невідкладних відновлюваних робіт, будівництво та  реконструкція загальноосвітніх навчальних закладів</t>
  </si>
  <si>
    <t>Державне управління</t>
  </si>
  <si>
    <t>010000</t>
  </si>
  <si>
    <t>Фізична культура і спорт</t>
  </si>
  <si>
    <t>Державна соціальна допомога малозабезпеченим сім"ям</t>
  </si>
  <si>
    <t>Інші видатки на соціальний захист населення</t>
  </si>
  <si>
    <t>Соціальні програми і заходи державних органів у справах молоді</t>
  </si>
  <si>
    <t>Державна соціальна допомога інвалідам з дитинства та дітям-інвалідам</t>
  </si>
  <si>
    <t>Інші культурно-освітні заклади та заходи</t>
  </si>
  <si>
    <t>Видатки, не віднесені до основних груп</t>
  </si>
  <si>
    <t>Соціальний захист та соціальне забезпечення</t>
  </si>
  <si>
    <t>% виконання до уточненого плану</t>
  </si>
  <si>
    <t>на рік</t>
  </si>
  <si>
    <t>на звітну дату</t>
  </si>
  <si>
    <t>Уточнений план на рік</t>
  </si>
  <si>
    <t>Субсидії населенню для відшкодування витрат на оплату ЖКП</t>
  </si>
  <si>
    <t>Заходи по реалізації регіональних програм відпочинку та оздоровлення дітей</t>
  </si>
  <si>
    <t>091108</t>
  </si>
  <si>
    <t>Компенсаційні виплати інвалідам на бензин</t>
  </si>
  <si>
    <t>091303</t>
  </si>
  <si>
    <t>Комбінати комунальних підприємств, виробничі об'єднання та інші підприємства</t>
  </si>
  <si>
    <t>100302</t>
  </si>
  <si>
    <t>Книговидання</t>
  </si>
  <si>
    <t>120300</t>
  </si>
  <si>
    <t>Підтримка малого та середнього підприємництва</t>
  </si>
  <si>
    <t>180404</t>
  </si>
  <si>
    <t>Заходи з упередження аварій та запобігання техногенних катастроф у житлово-комунальному господарстві</t>
  </si>
  <si>
    <t>150121</t>
  </si>
  <si>
    <t>Видатки на проведення робіт, пов'язаних з будівництвом, реконструкцією, ремонтом та утриманням доріг</t>
  </si>
  <si>
    <t>Охорона навколишнього природного середовища</t>
  </si>
  <si>
    <t>200200</t>
  </si>
  <si>
    <t>Виконання на звітну дату</t>
  </si>
  <si>
    <t>091205</t>
  </si>
  <si>
    <t>Виплати грошових компенсацій фізичним особам, які надають соціальні послуги громадянам похилого віку, інвалідам, дітям - інвалідам, хворим, які не здані до самообслуговування і потребують сторонньої допомоги</t>
  </si>
  <si>
    <t>Дотація житлово - комунальному господарству</t>
  </si>
  <si>
    <t>100103</t>
  </si>
  <si>
    <t>110502</t>
  </si>
  <si>
    <t>120201</t>
  </si>
  <si>
    <t>Фінансова підтримка громадських організацій інвалідів і ветеранів</t>
  </si>
  <si>
    <t>091209</t>
  </si>
  <si>
    <t>Інша діяльність у сфері охорони навколишнього природного середовища</t>
  </si>
  <si>
    <t>Секретар ради</t>
  </si>
  <si>
    <t>В.Ерфан</t>
  </si>
  <si>
    <t>Збережжя, розвиток, реконструкція та реставрація пам'яток історія та культури</t>
  </si>
  <si>
    <t>150201</t>
  </si>
  <si>
    <t>Внески органів влади Автономної Республіки Крим та органів місцевого самоврядування у статутні фонди</t>
  </si>
  <si>
    <t>180409</t>
  </si>
  <si>
    <t>Цільові фонди, утворені Верховною Радою Автономної республіки Крим, органами місцевого самоврядування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</si>
  <si>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</si>
  <si>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Житлове-будівництво та придбання житла для окремих категорій населення</t>
  </si>
  <si>
    <t>150118</t>
  </si>
  <si>
    <t>100602</t>
  </si>
  <si>
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</si>
  <si>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Утримання центрів соціальних служб для сім'ї, дітей та молоді</t>
  </si>
  <si>
    <t>091101</t>
  </si>
  <si>
    <t>Виконання    видаткової   частини   ( по галузям)   бюджету  м.Хуст за I квартал  2013 року</t>
  </si>
  <si>
    <t xml:space="preserve">                                                             Додаток № 2</t>
  </si>
  <si>
    <t xml:space="preserve">                                                            до рішення VІІ сесії Хустської міської ради </t>
  </si>
  <si>
    <t xml:space="preserve">                                                                              VІ скликання  від 23.05.2013 року  №987 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</si>
</sst>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Black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200" fontId="0" fillId="0" borderId="0" xfId="0" applyNumberFormat="1" applyAlignment="1">
      <alignment/>
    </xf>
    <xf numFmtId="216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/>
    </xf>
    <xf numFmtId="216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216" fontId="5" fillId="0" borderId="18" xfId="0" applyNumberFormat="1" applyFont="1" applyBorder="1" applyAlignment="1">
      <alignment horizontal="center" vertical="center"/>
    </xf>
    <xf numFmtId="20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16" fontId="5" fillId="0" borderId="19" xfId="0" applyNumberFormat="1" applyFont="1" applyBorder="1" applyAlignment="1">
      <alignment horizontal="center" vertical="center"/>
    </xf>
    <xf numFmtId="200" fontId="5" fillId="0" borderId="19" xfId="0" applyNumberFormat="1" applyFont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200" fontId="5" fillId="0" borderId="22" xfId="0" applyNumberFormat="1" applyFont="1" applyBorder="1" applyAlignment="1">
      <alignment horizontal="center" vertical="center"/>
    </xf>
    <xf numFmtId="200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200" fontId="5" fillId="0" borderId="25" xfId="0" applyNumberFormat="1" applyFont="1" applyBorder="1" applyAlignment="1">
      <alignment horizontal="center" vertical="center"/>
    </xf>
    <xf numFmtId="200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9" fontId="6" fillId="0" borderId="0" xfId="0" applyNumberFormat="1" applyFont="1" applyAlignment="1" applyProtection="1">
      <alignment horizontal="left"/>
      <protection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16" fontId="8" fillId="0" borderId="11" xfId="0" applyNumberFormat="1" applyFont="1" applyBorder="1" applyAlignment="1">
      <alignment horizontal="center" vertical="center"/>
    </xf>
    <xf numFmtId="200" fontId="8" fillId="0" borderId="11" xfId="0" applyNumberFormat="1" applyFont="1" applyBorder="1" applyAlignment="1">
      <alignment horizontal="center" vertical="center"/>
    </xf>
    <xf numFmtId="200" fontId="8" fillId="0" borderId="2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200" fontId="5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05"/>
          <c:y val="0.42175"/>
          <c:w val="0.372"/>
          <c:h val="0.40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'додаток 2'!$I$8:$I$36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161925</xdr:rowOff>
    </xdr:from>
    <xdr:to>
      <xdr:col>9</xdr:col>
      <xdr:colOff>0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0" y="9896475"/>
        <a:ext cx="10248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4" sqref="A4"/>
      <selection pane="bottomLeft" activeCell="A3" sqref="A3:IV3"/>
    </sheetView>
  </sheetViews>
  <sheetFormatPr defaultColWidth="9.00390625" defaultRowHeight="12.75"/>
  <cols>
    <col min="1" max="1" width="3.75390625" style="0" customWidth="1"/>
    <col min="2" max="2" width="58.875" style="0" customWidth="1"/>
    <col min="3" max="3" width="9.25390625" style="24" customWidth="1"/>
    <col min="4" max="4" width="11.75390625" style="0" customWidth="1"/>
    <col min="5" max="5" width="10.375" style="0" customWidth="1"/>
    <col min="6" max="6" width="11.75390625" style="0" customWidth="1"/>
    <col min="7" max="7" width="10.00390625" style="0" customWidth="1"/>
    <col min="8" max="8" width="9.75390625" style="0" customWidth="1"/>
  </cols>
  <sheetData>
    <row r="1" spans="1:9" ht="12.75" customHeight="1">
      <c r="A1" s="13"/>
      <c r="B1" s="45"/>
      <c r="C1" s="19" t="s">
        <v>101</v>
      </c>
      <c r="D1" s="2"/>
      <c r="E1" s="2"/>
      <c r="F1" s="2"/>
      <c r="I1" s="1"/>
    </row>
    <row r="2" spans="1:9" ht="14.25" customHeight="1">
      <c r="A2" s="3"/>
      <c r="B2" s="4"/>
      <c r="C2" s="24" t="s">
        <v>102</v>
      </c>
      <c r="E2" s="19"/>
      <c r="G2" s="2"/>
      <c r="H2" s="2"/>
      <c r="I2" s="1"/>
    </row>
    <row r="3" spans="1:9" s="84" customFormat="1" ht="12" customHeight="1">
      <c r="A3" s="81"/>
      <c r="B3" s="82"/>
      <c r="C3" s="83" t="s">
        <v>103</v>
      </c>
      <c r="G3" s="85"/>
      <c r="H3" s="85"/>
      <c r="I3" s="85"/>
    </row>
    <row r="4" spans="1:9" ht="17.25" customHeight="1" thickBot="1">
      <c r="A4" s="68" t="s">
        <v>100</v>
      </c>
      <c r="B4" s="68"/>
      <c r="C4" s="68"/>
      <c r="D4" s="68"/>
      <c r="E4" s="68"/>
      <c r="F4" s="68"/>
      <c r="G4" s="68"/>
      <c r="H4" s="68"/>
      <c r="I4" s="68"/>
    </row>
    <row r="5" spans="1:9" ht="24" customHeight="1" thickBot="1">
      <c r="A5" s="69" t="s">
        <v>17</v>
      </c>
      <c r="B5" s="74" t="s">
        <v>0</v>
      </c>
      <c r="C5" s="76" t="s">
        <v>18</v>
      </c>
      <c r="D5" s="78" t="s">
        <v>59</v>
      </c>
      <c r="E5" s="69" t="s">
        <v>44</v>
      </c>
      <c r="F5" s="71" t="s">
        <v>76</v>
      </c>
      <c r="G5" s="71" t="s">
        <v>56</v>
      </c>
      <c r="H5" s="80"/>
      <c r="I5" s="69" t="s">
        <v>19</v>
      </c>
    </row>
    <row r="6" spans="1:9" ht="24.75" customHeight="1" thickBot="1">
      <c r="A6" s="73"/>
      <c r="B6" s="75"/>
      <c r="C6" s="77"/>
      <c r="D6" s="79"/>
      <c r="E6" s="70"/>
      <c r="F6" s="72"/>
      <c r="G6" s="27" t="s">
        <v>57</v>
      </c>
      <c r="H6" s="27" t="s">
        <v>58</v>
      </c>
      <c r="I6" s="70"/>
    </row>
    <row r="7" spans="1:9" ht="11.25" customHeight="1">
      <c r="A7" s="9"/>
      <c r="B7" s="15" t="s">
        <v>16</v>
      </c>
      <c r="C7" s="10"/>
      <c r="D7" s="11"/>
      <c r="E7" s="11"/>
      <c r="F7" s="11"/>
      <c r="G7" s="14"/>
      <c r="H7" s="17"/>
      <c r="I7" s="12"/>
    </row>
    <row r="8" spans="1:9" ht="12.75">
      <c r="A8" s="44">
        <v>1</v>
      </c>
      <c r="B8" s="5" t="s">
        <v>20</v>
      </c>
      <c r="C8" s="20" t="s">
        <v>11</v>
      </c>
      <c r="D8" s="28">
        <v>5855.6</v>
      </c>
      <c r="E8" s="28">
        <v>1452.7</v>
      </c>
      <c r="F8" s="29">
        <v>1384.2</v>
      </c>
      <c r="G8" s="30">
        <f aca="true" t="shared" si="0" ref="G8:G37">F8/D8*100</f>
        <v>23.638909761595738</v>
      </c>
      <c r="H8" s="30">
        <f aca="true" t="shared" si="1" ref="H8:H37">F8/E8*100</f>
        <v>95.28464239003236</v>
      </c>
      <c r="I8" s="38">
        <f>F8/F37*100</f>
        <v>5.302757495192197</v>
      </c>
    </row>
    <row r="9" spans="1:10" ht="12" customHeight="1">
      <c r="A9" s="44">
        <f aca="true" t="shared" si="2" ref="A9:A16">A8+1</f>
        <v>2</v>
      </c>
      <c r="B9" s="5" t="s">
        <v>22</v>
      </c>
      <c r="C9" s="20" t="s">
        <v>2</v>
      </c>
      <c r="D9" s="28">
        <v>52917.7</v>
      </c>
      <c r="E9" s="28">
        <v>13791.5</v>
      </c>
      <c r="F9" s="28">
        <v>12759.4</v>
      </c>
      <c r="G9" s="30">
        <f t="shared" si="0"/>
        <v>24.11178112427411</v>
      </c>
      <c r="H9" s="30">
        <f t="shared" si="1"/>
        <v>92.51640503208498</v>
      </c>
      <c r="I9" s="38">
        <f>F9/F37*100</f>
        <v>48.880222499750985</v>
      </c>
      <c r="J9" s="26"/>
    </row>
    <row r="10" spans="1:10" ht="12.75">
      <c r="A10" s="44">
        <f t="shared" si="2"/>
        <v>3</v>
      </c>
      <c r="B10" s="5" t="s">
        <v>23</v>
      </c>
      <c r="C10" s="20" t="s">
        <v>3</v>
      </c>
      <c r="D10" s="28">
        <v>2768.7</v>
      </c>
      <c r="E10" s="28">
        <v>1324</v>
      </c>
      <c r="F10" s="28">
        <v>1195.4</v>
      </c>
      <c r="G10" s="30">
        <f t="shared" si="0"/>
        <v>43.17549752591469</v>
      </c>
      <c r="H10" s="30">
        <f t="shared" si="1"/>
        <v>90.28700906344412</v>
      </c>
      <c r="I10" s="38">
        <f>F10/F37*100</f>
        <v>4.57948006773064</v>
      </c>
      <c r="J10" s="25"/>
    </row>
    <row r="11" spans="1:9" ht="12.75">
      <c r="A11" s="44">
        <f t="shared" si="2"/>
        <v>4</v>
      </c>
      <c r="B11" s="5" t="s">
        <v>24</v>
      </c>
      <c r="C11" s="20" t="s">
        <v>4</v>
      </c>
      <c r="D11" s="28">
        <v>24738</v>
      </c>
      <c r="E11" s="28">
        <v>6185.7</v>
      </c>
      <c r="F11" s="28">
        <v>6185.7</v>
      </c>
      <c r="G11" s="30">
        <f t="shared" si="0"/>
        <v>25.004850836769343</v>
      </c>
      <c r="H11" s="30">
        <f t="shared" si="1"/>
        <v>100</v>
      </c>
      <c r="I11" s="38">
        <f>F11/F37*100</f>
        <v>23.696913045810124</v>
      </c>
    </row>
    <row r="12" spans="1:9" ht="12" customHeight="1">
      <c r="A12" s="44">
        <f t="shared" si="2"/>
        <v>5</v>
      </c>
      <c r="B12" s="5" t="s">
        <v>49</v>
      </c>
      <c r="C12" s="20" t="s">
        <v>28</v>
      </c>
      <c r="D12" s="28">
        <v>357.8</v>
      </c>
      <c r="E12" s="28">
        <v>113.9</v>
      </c>
      <c r="F12" s="28">
        <v>113.9</v>
      </c>
      <c r="G12" s="30">
        <f t="shared" si="0"/>
        <v>31.833426495248744</v>
      </c>
      <c r="H12" s="30">
        <f t="shared" si="1"/>
        <v>100</v>
      </c>
      <c r="I12" s="38">
        <f>F12/F37*100</f>
        <v>0.4363416259950811</v>
      </c>
    </row>
    <row r="13" spans="1:10" ht="12.75">
      <c r="A13" s="44">
        <f t="shared" si="2"/>
        <v>6</v>
      </c>
      <c r="B13" s="5" t="s">
        <v>60</v>
      </c>
      <c r="C13" s="20" t="s">
        <v>5</v>
      </c>
      <c r="D13" s="28">
        <v>1050</v>
      </c>
      <c r="E13" s="28">
        <v>693.6</v>
      </c>
      <c r="F13" s="28">
        <v>627.5</v>
      </c>
      <c r="G13" s="30">
        <f t="shared" si="0"/>
        <v>59.76190476190476</v>
      </c>
      <c r="H13" s="30">
        <f t="shared" si="1"/>
        <v>90.47001153402537</v>
      </c>
      <c r="I13" s="38">
        <f>F13/F37*100</f>
        <v>2.403901407479485</v>
      </c>
      <c r="J13" s="26"/>
    </row>
    <row r="14" spans="1:10" ht="22.5">
      <c r="A14" s="44">
        <f t="shared" si="2"/>
        <v>7</v>
      </c>
      <c r="B14" s="6" t="s">
        <v>43</v>
      </c>
      <c r="C14" s="20" t="s">
        <v>40</v>
      </c>
      <c r="D14" s="28">
        <v>14.9</v>
      </c>
      <c r="E14" s="28">
        <v>2.9</v>
      </c>
      <c r="F14" s="28">
        <v>2.6</v>
      </c>
      <c r="G14" s="30">
        <f t="shared" si="0"/>
        <v>17.449664429530202</v>
      </c>
      <c r="H14" s="30">
        <f t="shared" si="1"/>
        <v>89.65517241379311</v>
      </c>
      <c r="I14" s="38">
        <f>F14/F37*100</f>
        <v>0.009960388301907031</v>
      </c>
      <c r="J14" s="26">
        <f>D10+D11+D12+D13+D14+D15+D16+D17+D18+D19+D20+D21+D22</f>
        <v>30346.399999999998</v>
      </c>
    </row>
    <row r="15" spans="1:9" ht="11.25" customHeight="1">
      <c r="A15" s="44">
        <f t="shared" si="2"/>
        <v>8</v>
      </c>
      <c r="B15" s="5" t="s">
        <v>50</v>
      </c>
      <c r="C15" s="20" t="s">
        <v>6</v>
      </c>
      <c r="D15" s="28">
        <v>233.6</v>
      </c>
      <c r="E15" s="28">
        <v>57</v>
      </c>
      <c r="F15" s="28">
        <v>45.8</v>
      </c>
      <c r="G15" s="30">
        <f t="shared" si="0"/>
        <v>19.606164383561644</v>
      </c>
      <c r="H15" s="30">
        <f t="shared" si="1"/>
        <v>80.35087719298245</v>
      </c>
      <c r="I15" s="38">
        <f>F15/F37*100</f>
        <v>0.17545607085667</v>
      </c>
    </row>
    <row r="16" spans="1:9" ht="11.25" customHeight="1">
      <c r="A16" s="44">
        <f t="shared" si="2"/>
        <v>9</v>
      </c>
      <c r="B16" s="5" t="s">
        <v>98</v>
      </c>
      <c r="C16" s="20" t="s">
        <v>99</v>
      </c>
      <c r="D16" s="28">
        <v>256.2</v>
      </c>
      <c r="E16" s="28">
        <v>63.3</v>
      </c>
      <c r="F16" s="28"/>
      <c r="G16" s="30"/>
      <c r="H16" s="30"/>
      <c r="I16" s="38"/>
    </row>
    <row r="17" spans="1:9" ht="12.75">
      <c r="A17" s="44">
        <f aca="true" t="shared" si="3" ref="A17:A36">A16+1</f>
        <v>10</v>
      </c>
      <c r="B17" s="5" t="s">
        <v>51</v>
      </c>
      <c r="C17" s="20" t="s">
        <v>12</v>
      </c>
      <c r="D17" s="28">
        <v>9</v>
      </c>
      <c r="E17" s="28">
        <v>9</v>
      </c>
      <c r="F17" s="28">
        <v>9</v>
      </c>
      <c r="G17" s="30">
        <f t="shared" si="0"/>
        <v>100</v>
      </c>
      <c r="H17" s="30">
        <f t="shared" si="1"/>
        <v>100</v>
      </c>
      <c r="I17" s="38">
        <f>F17/F37*100</f>
        <v>0.03447826719890895</v>
      </c>
    </row>
    <row r="18" spans="1:9" ht="12.75" customHeight="1">
      <c r="A18" s="44">
        <f t="shared" si="3"/>
        <v>11</v>
      </c>
      <c r="B18" s="48" t="s">
        <v>61</v>
      </c>
      <c r="C18" s="20" t="s">
        <v>62</v>
      </c>
      <c r="D18" s="28">
        <v>97</v>
      </c>
      <c r="E18" s="28">
        <v>0</v>
      </c>
      <c r="F18" s="28">
        <v>0</v>
      </c>
      <c r="G18" s="30">
        <f t="shared" si="0"/>
        <v>0</v>
      </c>
      <c r="H18" s="30">
        <v>0</v>
      </c>
      <c r="I18" s="38">
        <f>F18/F37*100</f>
        <v>0</v>
      </c>
    </row>
    <row r="19" spans="1:9" ht="11.25" customHeight="1">
      <c r="A19" s="44">
        <f t="shared" si="3"/>
        <v>12</v>
      </c>
      <c r="B19" s="5" t="s">
        <v>29</v>
      </c>
      <c r="C19" s="20" t="s">
        <v>30</v>
      </c>
      <c r="D19" s="28">
        <v>705.5</v>
      </c>
      <c r="E19" s="28">
        <v>174.4</v>
      </c>
      <c r="F19" s="28">
        <v>155.7</v>
      </c>
      <c r="G19" s="30">
        <f t="shared" si="0"/>
        <v>22.06945428773919</v>
      </c>
      <c r="H19" s="30">
        <f t="shared" si="1"/>
        <v>89.27752293577981</v>
      </c>
      <c r="I19" s="38">
        <f>F19/F37*100</f>
        <v>0.5964740225411248</v>
      </c>
    </row>
    <row r="20" spans="1:9" ht="33.75" customHeight="1">
      <c r="A20" s="44">
        <f t="shared" si="3"/>
        <v>13</v>
      </c>
      <c r="B20" s="37" t="s">
        <v>78</v>
      </c>
      <c r="C20" s="51" t="s">
        <v>77</v>
      </c>
      <c r="D20" s="28">
        <v>70.1</v>
      </c>
      <c r="E20" s="28">
        <v>21</v>
      </c>
      <c r="F20" s="28">
        <v>18.5</v>
      </c>
      <c r="G20" s="30">
        <f t="shared" si="0"/>
        <v>26.390870185449362</v>
      </c>
      <c r="H20" s="30">
        <f t="shared" si="1"/>
        <v>88.09523809523809</v>
      </c>
      <c r="I20" s="38">
        <f>F20/F37*100</f>
        <v>0.07087199368664618</v>
      </c>
    </row>
    <row r="21" spans="1:9" ht="11.25" customHeight="1">
      <c r="A21" s="44">
        <f t="shared" si="3"/>
        <v>14</v>
      </c>
      <c r="B21" s="5" t="s">
        <v>38</v>
      </c>
      <c r="C21" s="20" t="s">
        <v>39</v>
      </c>
      <c r="D21" s="28">
        <v>31.6</v>
      </c>
      <c r="E21" s="28">
        <v>13</v>
      </c>
      <c r="F21" s="28">
        <v>8.4</v>
      </c>
      <c r="G21" s="30">
        <f t="shared" si="0"/>
        <v>26.582278481012654</v>
      </c>
      <c r="H21" s="30">
        <f t="shared" si="1"/>
        <v>64.61538461538461</v>
      </c>
      <c r="I21" s="38">
        <f>F21/F37*100</f>
        <v>0.032179716052315024</v>
      </c>
    </row>
    <row r="22" spans="1:9" ht="11.25" customHeight="1">
      <c r="A22" s="44">
        <f t="shared" si="3"/>
        <v>15</v>
      </c>
      <c r="B22" s="5" t="s">
        <v>83</v>
      </c>
      <c r="C22" s="20" t="s">
        <v>84</v>
      </c>
      <c r="D22" s="28">
        <v>14</v>
      </c>
      <c r="E22" s="28">
        <v>10</v>
      </c>
      <c r="F22" s="28">
        <v>2</v>
      </c>
      <c r="G22" s="30">
        <f t="shared" si="0"/>
        <v>14.285714285714285</v>
      </c>
      <c r="H22" s="30">
        <f t="shared" si="1"/>
        <v>20</v>
      </c>
      <c r="I22" s="38">
        <f>F22/F37*100</f>
        <v>0.0076618371553130995</v>
      </c>
    </row>
    <row r="23" spans="1:9" ht="12" customHeight="1">
      <c r="A23" s="44">
        <f t="shared" si="3"/>
        <v>16</v>
      </c>
      <c r="B23" s="5" t="s">
        <v>52</v>
      </c>
      <c r="C23" s="20" t="s">
        <v>31</v>
      </c>
      <c r="D23" s="28">
        <v>3772</v>
      </c>
      <c r="E23" s="28">
        <v>939.1</v>
      </c>
      <c r="F23" s="28">
        <v>939.1</v>
      </c>
      <c r="G23" s="30">
        <f t="shared" si="0"/>
        <v>24.8966065747614</v>
      </c>
      <c r="H23" s="30">
        <f t="shared" si="1"/>
        <v>100</v>
      </c>
      <c r="I23" s="38">
        <f>F23/F37*100</f>
        <v>3.597615636277266</v>
      </c>
    </row>
    <row r="24" spans="1:9" ht="12" customHeight="1">
      <c r="A24" s="44">
        <f t="shared" si="3"/>
        <v>17</v>
      </c>
      <c r="B24" s="5" t="s">
        <v>63</v>
      </c>
      <c r="C24" s="20" t="s">
        <v>64</v>
      </c>
      <c r="D24" s="28">
        <v>8</v>
      </c>
      <c r="E24" s="28">
        <v>4</v>
      </c>
      <c r="F24" s="28">
        <v>3.8</v>
      </c>
      <c r="G24" s="30">
        <f t="shared" si="0"/>
        <v>47.5</v>
      </c>
      <c r="H24" s="30">
        <f t="shared" si="1"/>
        <v>95</v>
      </c>
      <c r="I24" s="38">
        <f>F24/F37*100</f>
        <v>0.01455749059509489</v>
      </c>
    </row>
    <row r="25" spans="1:9" ht="12" customHeight="1" hidden="1">
      <c r="A25" s="44">
        <f t="shared" si="3"/>
        <v>18</v>
      </c>
      <c r="B25" s="5" t="s">
        <v>79</v>
      </c>
      <c r="C25" s="20" t="s">
        <v>80</v>
      </c>
      <c r="D25" s="28"/>
      <c r="E25" s="28"/>
      <c r="F25" s="28"/>
      <c r="G25" s="30" t="e">
        <f t="shared" si="0"/>
        <v>#DIV/0!</v>
      </c>
      <c r="H25" s="30" t="e">
        <f t="shared" si="1"/>
        <v>#DIV/0!</v>
      </c>
      <c r="I25" s="38">
        <f>F25/F37*100</f>
        <v>0</v>
      </c>
    </row>
    <row r="26" spans="1:10" ht="13.5" customHeight="1">
      <c r="A26" s="44">
        <v>18</v>
      </c>
      <c r="B26" s="5" t="s">
        <v>35</v>
      </c>
      <c r="C26" s="20" t="s">
        <v>36</v>
      </c>
      <c r="D26" s="28">
        <v>880</v>
      </c>
      <c r="E26" s="28">
        <v>699</v>
      </c>
      <c r="F26" s="28">
        <v>598.2</v>
      </c>
      <c r="G26" s="30">
        <f t="shared" si="0"/>
        <v>67.97727272727273</v>
      </c>
      <c r="H26" s="30">
        <f t="shared" si="1"/>
        <v>85.5793991416309</v>
      </c>
      <c r="I26" s="38">
        <f>F26/F37*100</f>
        <v>2.2916554931541486</v>
      </c>
      <c r="J26" s="25"/>
    </row>
    <row r="27" spans="1:10" ht="13.5" customHeight="1">
      <c r="A27" s="44">
        <f t="shared" si="3"/>
        <v>19</v>
      </c>
      <c r="B27" s="5" t="s">
        <v>25</v>
      </c>
      <c r="C27" s="20" t="s">
        <v>7</v>
      </c>
      <c r="D27" s="28">
        <v>504</v>
      </c>
      <c r="E27" s="28">
        <v>153.6</v>
      </c>
      <c r="F27" s="28">
        <v>86.1</v>
      </c>
      <c r="G27" s="30">
        <f t="shared" si="0"/>
        <v>17.083333333333332</v>
      </c>
      <c r="H27" s="30">
        <f t="shared" si="1"/>
        <v>56.0546875</v>
      </c>
      <c r="I27" s="38">
        <f>F27/F37*100</f>
        <v>0.32984208953622896</v>
      </c>
      <c r="J27" s="25"/>
    </row>
    <row r="28" spans="1:9" ht="22.5">
      <c r="A28" s="44">
        <f t="shared" si="3"/>
        <v>20</v>
      </c>
      <c r="B28" s="6" t="s">
        <v>65</v>
      </c>
      <c r="C28" s="20" t="s">
        <v>66</v>
      </c>
      <c r="D28" s="28">
        <v>1155.1</v>
      </c>
      <c r="E28" s="28">
        <v>508.2</v>
      </c>
      <c r="F28" s="28">
        <v>443.8</v>
      </c>
      <c r="G28" s="30">
        <f t="shared" si="0"/>
        <v>38.420915938014026</v>
      </c>
      <c r="H28" s="30">
        <f t="shared" si="1"/>
        <v>87.32782369146005</v>
      </c>
      <c r="I28" s="38">
        <f>F28/F37*100</f>
        <v>1.7001616647639768</v>
      </c>
    </row>
    <row r="29" spans="1:10" ht="12.75">
      <c r="A29" s="44">
        <f t="shared" si="3"/>
        <v>21</v>
      </c>
      <c r="B29" s="5" t="s">
        <v>32</v>
      </c>
      <c r="C29" s="20" t="s">
        <v>13</v>
      </c>
      <c r="D29" s="28">
        <v>4885</v>
      </c>
      <c r="E29" s="28">
        <v>1123.5</v>
      </c>
      <c r="F29" s="28">
        <v>1056.4</v>
      </c>
      <c r="G29" s="30">
        <f t="shared" si="0"/>
        <v>21.625383828045038</v>
      </c>
      <c r="H29" s="30">
        <f t="shared" si="1"/>
        <v>94.02759234534936</v>
      </c>
      <c r="I29" s="38">
        <f>F29/F37*100</f>
        <v>4.0469823854363804</v>
      </c>
      <c r="J29" s="25"/>
    </row>
    <row r="30" spans="1:9" ht="12.75">
      <c r="A30" s="44">
        <f t="shared" si="3"/>
        <v>22</v>
      </c>
      <c r="B30" s="5" t="s">
        <v>53</v>
      </c>
      <c r="C30" s="20" t="s">
        <v>81</v>
      </c>
      <c r="D30" s="28">
        <v>241.1</v>
      </c>
      <c r="E30" s="28">
        <v>113.8</v>
      </c>
      <c r="F30" s="28">
        <v>74.3</v>
      </c>
      <c r="G30" s="30">
        <f t="shared" si="0"/>
        <v>30.817088345085025</v>
      </c>
      <c r="H30" s="30">
        <f t="shared" si="1"/>
        <v>65.28998242530756</v>
      </c>
      <c r="I30" s="38">
        <f>F30/F37*100</f>
        <v>0.2846372503198817</v>
      </c>
    </row>
    <row r="31" spans="1:9" ht="12.75">
      <c r="A31" s="44">
        <f t="shared" si="3"/>
        <v>23</v>
      </c>
      <c r="B31" s="5" t="s">
        <v>8</v>
      </c>
      <c r="C31" s="20" t="s">
        <v>82</v>
      </c>
      <c r="D31" s="28">
        <v>30</v>
      </c>
      <c r="E31" s="28">
        <v>7.5</v>
      </c>
      <c r="F31" s="28">
        <v>5</v>
      </c>
      <c r="G31" s="30">
        <f t="shared" si="0"/>
        <v>16.666666666666664</v>
      </c>
      <c r="H31" s="30">
        <f t="shared" si="1"/>
        <v>66.66666666666666</v>
      </c>
      <c r="I31" s="38">
        <f>F31/F37*100</f>
        <v>0.01915459288828275</v>
      </c>
    </row>
    <row r="32" spans="1:9" ht="12.75" hidden="1">
      <c r="A32" s="44">
        <f t="shared" si="3"/>
        <v>24</v>
      </c>
      <c r="B32" s="5" t="s">
        <v>67</v>
      </c>
      <c r="C32" s="20" t="s">
        <v>68</v>
      </c>
      <c r="D32" s="28">
        <v>0</v>
      </c>
      <c r="E32" s="28">
        <v>0</v>
      </c>
      <c r="F32" s="28"/>
      <c r="G32" s="30" t="e">
        <f t="shared" si="0"/>
        <v>#DIV/0!</v>
      </c>
      <c r="H32" s="30">
        <v>0</v>
      </c>
      <c r="I32" s="38">
        <f>F32/F37*100</f>
        <v>0</v>
      </c>
    </row>
    <row r="33" spans="1:9" ht="12.75">
      <c r="A33" s="44">
        <f t="shared" si="3"/>
        <v>25</v>
      </c>
      <c r="B33" s="5" t="s">
        <v>48</v>
      </c>
      <c r="C33" s="20" t="s">
        <v>9</v>
      </c>
      <c r="D33" s="28">
        <v>988.3</v>
      </c>
      <c r="E33" s="28">
        <v>311.2</v>
      </c>
      <c r="F33" s="28">
        <v>259</v>
      </c>
      <c r="G33" s="30">
        <f t="shared" si="0"/>
        <v>26.206617423859154</v>
      </c>
      <c r="H33" s="30">
        <f t="shared" si="1"/>
        <v>83.22622107969153</v>
      </c>
      <c r="I33" s="38">
        <f>F33/F37*100</f>
        <v>0.9922079116130464</v>
      </c>
    </row>
    <row r="34" spans="1:9" ht="12.75">
      <c r="A34" s="44">
        <f t="shared" si="3"/>
        <v>26</v>
      </c>
      <c r="B34" s="5" t="s">
        <v>34</v>
      </c>
      <c r="C34" s="20" t="s">
        <v>33</v>
      </c>
      <c r="D34" s="28">
        <v>520</v>
      </c>
      <c r="E34" s="28">
        <v>144.4</v>
      </c>
      <c r="F34" s="28">
        <v>65.2</v>
      </c>
      <c r="G34" s="30">
        <f t="shared" si="0"/>
        <v>12.53846153846154</v>
      </c>
      <c r="H34" s="30">
        <f t="shared" si="1"/>
        <v>45.15235457063712</v>
      </c>
      <c r="I34" s="38">
        <f>F34/F37*100</f>
        <v>0.24977589126320707</v>
      </c>
    </row>
    <row r="35" spans="1:9" ht="12.75">
      <c r="A35" s="44">
        <f t="shared" si="3"/>
        <v>27</v>
      </c>
      <c r="B35" s="18" t="s">
        <v>69</v>
      </c>
      <c r="C35" s="21" t="s">
        <v>70</v>
      </c>
      <c r="D35" s="31">
        <v>10</v>
      </c>
      <c r="E35" s="31">
        <v>0</v>
      </c>
      <c r="F35" s="31"/>
      <c r="G35" s="32">
        <v>0</v>
      </c>
      <c r="H35" s="32">
        <v>0</v>
      </c>
      <c r="I35" s="38">
        <f>F35/F37*100</f>
        <v>0</v>
      </c>
    </row>
    <row r="36" spans="1:9" ht="13.5" thickBot="1">
      <c r="A36" s="44">
        <f t="shared" si="3"/>
        <v>28</v>
      </c>
      <c r="B36" s="18" t="s">
        <v>54</v>
      </c>
      <c r="C36" s="21" t="s">
        <v>21</v>
      </c>
      <c r="D36" s="31">
        <v>583.8</v>
      </c>
      <c r="E36" s="31">
        <v>189</v>
      </c>
      <c r="F36" s="31">
        <v>64.4</v>
      </c>
      <c r="G36" s="32">
        <f t="shared" si="0"/>
        <v>11.03117505995204</v>
      </c>
      <c r="H36" s="32">
        <f t="shared" si="1"/>
        <v>34.074074074074076</v>
      </c>
      <c r="I36" s="39">
        <f>F36/F37*100</f>
        <v>0.24671115640108188</v>
      </c>
    </row>
    <row r="37" spans="1:9" ht="13.5" thickBot="1">
      <c r="A37" s="8"/>
      <c r="B37" s="7" t="s">
        <v>26</v>
      </c>
      <c r="C37" s="22"/>
      <c r="D37" s="57">
        <f>SUM(D8:D36)</f>
        <v>102697.00000000003</v>
      </c>
      <c r="E37" s="57">
        <f>SUM(E8:E36)</f>
        <v>28105.300000000003</v>
      </c>
      <c r="F37" s="57">
        <f>SUM(F8:F36)</f>
        <v>26103.4</v>
      </c>
      <c r="G37" s="58">
        <f t="shared" si="0"/>
        <v>25.417879782272113</v>
      </c>
      <c r="H37" s="58">
        <f t="shared" si="1"/>
        <v>92.87714416853761</v>
      </c>
      <c r="I37" s="59">
        <f>SUM(I8:I36)</f>
        <v>100</v>
      </c>
    </row>
    <row r="38" spans="1:9" ht="12.75" customHeight="1">
      <c r="A38" s="40"/>
      <c r="B38" s="56" t="s">
        <v>14</v>
      </c>
      <c r="C38" s="23"/>
      <c r="D38" s="33"/>
      <c r="E38" s="33"/>
      <c r="F38" s="33"/>
      <c r="G38" s="34"/>
      <c r="H38" s="34"/>
      <c r="I38" s="41"/>
    </row>
    <row r="39" spans="1:10" ht="13.5" customHeight="1">
      <c r="A39" s="53">
        <v>1</v>
      </c>
      <c r="B39" s="46" t="s">
        <v>46</v>
      </c>
      <c r="C39" s="50" t="s">
        <v>47</v>
      </c>
      <c r="D39" s="35">
        <v>1034.9</v>
      </c>
      <c r="E39" s="35">
        <v>1034.9</v>
      </c>
      <c r="F39" s="35">
        <v>69.2</v>
      </c>
      <c r="G39" s="30">
        <f aca="true" t="shared" si="4" ref="G39:G57">F39/D39*100</f>
        <v>6.6866363899893715</v>
      </c>
      <c r="H39" s="36">
        <f aca="true" t="shared" si="5" ref="H39:H57">F39/E39*100</f>
        <v>6.6866363899893715</v>
      </c>
      <c r="I39" s="42">
        <f>F39/F57*100</f>
        <v>3.5053948634820933</v>
      </c>
      <c r="J39" s="26"/>
    </row>
    <row r="40" spans="1:9" ht="13.5" customHeight="1">
      <c r="A40" s="54">
        <f>A39+1</f>
        <v>2</v>
      </c>
      <c r="B40" s="47" t="s">
        <v>22</v>
      </c>
      <c r="C40" s="51" t="s">
        <v>2</v>
      </c>
      <c r="D40" s="28">
        <v>1670.8</v>
      </c>
      <c r="E40" s="28">
        <v>1670.8</v>
      </c>
      <c r="F40" s="28">
        <v>150.3</v>
      </c>
      <c r="G40" s="30">
        <f t="shared" si="4"/>
        <v>8.995690687096003</v>
      </c>
      <c r="H40" s="36">
        <f t="shared" si="5"/>
        <v>8.995690687096003</v>
      </c>
      <c r="I40" s="42">
        <f>F40/F57*100</f>
        <v>7.613596069094779</v>
      </c>
    </row>
    <row r="41" spans="1:10" ht="16.5" customHeight="1">
      <c r="A41" s="54">
        <f>A40+1</f>
        <v>3</v>
      </c>
      <c r="B41" s="47" t="s">
        <v>55</v>
      </c>
      <c r="C41" s="51" t="s">
        <v>41</v>
      </c>
      <c r="D41" s="28">
        <v>72.5</v>
      </c>
      <c r="E41" s="28">
        <v>27.2</v>
      </c>
      <c r="F41" s="28">
        <v>27.2</v>
      </c>
      <c r="G41" s="30">
        <f t="shared" si="4"/>
        <v>37.51724137931035</v>
      </c>
      <c r="H41" s="36">
        <f t="shared" si="5"/>
        <v>100</v>
      </c>
      <c r="I41" s="42">
        <f>F41/F57*100</f>
        <v>1.3778430677270657</v>
      </c>
      <c r="J41" s="26"/>
    </row>
    <row r="42" spans="1:9" ht="69" customHeight="1" hidden="1">
      <c r="A42" s="54">
        <f>A41+1</f>
        <v>4</v>
      </c>
      <c r="B42" s="64" t="s">
        <v>97</v>
      </c>
      <c r="C42" s="51" t="s">
        <v>96</v>
      </c>
      <c r="D42" s="28"/>
      <c r="E42" s="28"/>
      <c r="F42" s="28"/>
      <c r="G42" s="30" t="e">
        <f t="shared" si="4"/>
        <v>#DIV/0!</v>
      </c>
      <c r="H42" s="36" t="e">
        <f t="shared" si="5"/>
        <v>#DIV/0!</v>
      </c>
      <c r="I42" s="42">
        <f>F42/F57*100</f>
        <v>0</v>
      </c>
    </row>
    <row r="43" spans="1:9" ht="16.5" customHeight="1">
      <c r="A43" s="54">
        <v>4</v>
      </c>
      <c r="B43" s="47" t="s">
        <v>27</v>
      </c>
      <c r="C43" s="51" t="s">
        <v>1</v>
      </c>
      <c r="D43" s="28">
        <v>280.2</v>
      </c>
      <c r="E43" s="28">
        <v>86.9</v>
      </c>
      <c r="F43" s="28">
        <v>86.9</v>
      </c>
      <c r="G43" s="30">
        <f t="shared" si="4"/>
        <v>31.013561741613138</v>
      </c>
      <c r="H43" s="36">
        <f t="shared" si="5"/>
        <v>100</v>
      </c>
      <c r="I43" s="42">
        <f>F43/F57*100</f>
        <v>4.402005977407426</v>
      </c>
    </row>
    <row r="44" spans="1:9" ht="12.75" customHeight="1" hidden="1">
      <c r="A44" s="54">
        <f>A43+1</f>
        <v>5</v>
      </c>
      <c r="B44" s="47" t="s">
        <v>48</v>
      </c>
      <c r="C44" s="51" t="s">
        <v>9</v>
      </c>
      <c r="D44" s="28"/>
      <c r="E44" s="28"/>
      <c r="F44" s="28"/>
      <c r="G44" s="30" t="e">
        <f t="shared" si="4"/>
        <v>#DIV/0!</v>
      </c>
      <c r="H44" s="36" t="e">
        <f t="shared" si="5"/>
        <v>#DIV/0!</v>
      </c>
      <c r="I44" s="42">
        <f>F44/F57*100</f>
        <v>0</v>
      </c>
    </row>
    <row r="45" spans="1:9" ht="13.5" customHeight="1">
      <c r="A45" s="54">
        <v>5</v>
      </c>
      <c r="B45" s="47" t="s">
        <v>37</v>
      </c>
      <c r="C45" s="51" t="s">
        <v>15</v>
      </c>
      <c r="D45" s="28">
        <v>19135.8</v>
      </c>
      <c r="E45" s="28">
        <v>7538.7</v>
      </c>
      <c r="F45" s="28">
        <v>752.8</v>
      </c>
      <c r="G45" s="30">
        <f t="shared" si="4"/>
        <v>3.9339876043854973</v>
      </c>
      <c r="H45" s="36">
        <f t="shared" si="5"/>
        <v>9.985806571424781</v>
      </c>
      <c r="I45" s="42">
        <f>F45/F57*100</f>
        <v>38.13383313915202</v>
      </c>
    </row>
    <row r="46" spans="1:9" ht="23.25" customHeight="1">
      <c r="A46" s="54">
        <f>A45+1</f>
        <v>6</v>
      </c>
      <c r="B46" s="48" t="s">
        <v>45</v>
      </c>
      <c r="C46" s="51" t="s">
        <v>42</v>
      </c>
      <c r="D46" s="28">
        <v>942.3</v>
      </c>
      <c r="E46" s="28">
        <v>482.2</v>
      </c>
      <c r="F46" s="28">
        <v>141.3</v>
      </c>
      <c r="G46" s="30">
        <f t="shared" si="4"/>
        <v>14.995224450811845</v>
      </c>
      <c r="H46" s="36">
        <v>0</v>
      </c>
      <c r="I46" s="42">
        <f>F46/F57*100</f>
        <v>7.157692112861557</v>
      </c>
    </row>
    <row r="47" spans="1:9" ht="16.5" customHeight="1" hidden="1">
      <c r="A47" s="54">
        <f aca="true" t="shared" si="6" ref="A47:A56">A46+1</f>
        <v>7</v>
      </c>
      <c r="B47" s="48" t="s">
        <v>94</v>
      </c>
      <c r="C47" s="51" t="s">
        <v>95</v>
      </c>
      <c r="D47" s="28"/>
      <c r="E47" s="28"/>
      <c r="F47" s="28"/>
      <c r="G47" s="30" t="e">
        <f t="shared" si="4"/>
        <v>#DIV/0!</v>
      </c>
      <c r="H47" s="36">
        <v>0</v>
      </c>
      <c r="I47" s="42">
        <f>F47/F57*100</f>
        <v>0</v>
      </c>
    </row>
    <row r="48" spans="1:9" ht="28.5" customHeight="1">
      <c r="A48" s="54">
        <v>7</v>
      </c>
      <c r="B48" s="48" t="s">
        <v>71</v>
      </c>
      <c r="C48" s="51" t="s">
        <v>72</v>
      </c>
      <c r="D48" s="28">
        <v>3250.2</v>
      </c>
      <c r="E48" s="28">
        <v>643.4</v>
      </c>
      <c r="F48" s="28">
        <v>339.4</v>
      </c>
      <c r="G48" s="30">
        <f t="shared" si="4"/>
        <v>10.442434311734662</v>
      </c>
      <c r="H48" s="36">
        <f t="shared" si="5"/>
        <v>52.75101025800435</v>
      </c>
      <c r="I48" s="42">
        <f>F48/F57*100</f>
        <v>17.1926447495061</v>
      </c>
    </row>
    <row r="49" spans="1:9" ht="25.5" customHeight="1" hidden="1">
      <c r="A49" s="54">
        <f t="shared" si="6"/>
        <v>8</v>
      </c>
      <c r="B49" s="48" t="s">
        <v>88</v>
      </c>
      <c r="C49" s="51" t="s">
        <v>89</v>
      </c>
      <c r="D49" s="28"/>
      <c r="E49" s="28"/>
      <c r="F49" s="28"/>
      <c r="G49" s="30" t="e">
        <f t="shared" si="4"/>
        <v>#DIV/0!</v>
      </c>
      <c r="H49" s="36" t="e">
        <f t="shared" si="5"/>
        <v>#DIV/0!</v>
      </c>
      <c r="I49" s="42">
        <f>F49/F57*100</f>
        <v>0</v>
      </c>
    </row>
    <row r="50" spans="1:9" ht="25.5" customHeight="1">
      <c r="A50" s="54">
        <v>8</v>
      </c>
      <c r="B50" s="49" t="s">
        <v>73</v>
      </c>
      <c r="C50" s="51" t="s">
        <v>10</v>
      </c>
      <c r="D50" s="28">
        <v>3997.5</v>
      </c>
      <c r="E50" s="28">
        <v>2151.6</v>
      </c>
      <c r="F50" s="28">
        <v>64.2</v>
      </c>
      <c r="G50" s="30">
        <f t="shared" si="4"/>
        <v>1.606003752345216</v>
      </c>
      <c r="H50" s="36">
        <f t="shared" si="5"/>
        <v>2.9838259899609594</v>
      </c>
      <c r="I50" s="42">
        <f>F50/F57*100</f>
        <v>3.252114887796971</v>
      </c>
    </row>
    <row r="51" spans="1:9" ht="25.5" customHeight="1">
      <c r="A51" s="54">
        <f t="shared" si="6"/>
        <v>9</v>
      </c>
      <c r="B51" s="49" t="s">
        <v>90</v>
      </c>
      <c r="C51" s="51" t="s">
        <v>91</v>
      </c>
      <c r="D51" s="28">
        <v>351</v>
      </c>
      <c r="E51" s="28">
        <v>322.2</v>
      </c>
      <c r="F51" s="28">
        <v>151</v>
      </c>
      <c r="G51" s="30">
        <f t="shared" si="4"/>
        <v>43.01994301994302</v>
      </c>
      <c r="H51" s="36">
        <f t="shared" si="5"/>
        <v>46.86530105524519</v>
      </c>
      <c r="I51" s="42">
        <f>F51/F57*100</f>
        <v>7.649055265690695</v>
      </c>
    </row>
    <row r="52" spans="1:9" ht="16.5" customHeight="1">
      <c r="A52" s="54">
        <f t="shared" si="6"/>
        <v>10</v>
      </c>
      <c r="B52" s="49" t="s">
        <v>74</v>
      </c>
      <c r="C52" s="51" t="s">
        <v>75</v>
      </c>
      <c r="D52" s="28">
        <v>35.1</v>
      </c>
      <c r="E52" s="28">
        <v>30.1</v>
      </c>
      <c r="F52" s="28">
        <v>30.1</v>
      </c>
      <c r="G52" s="30">
        <f t="shared" si="4"/>
        <v>85.75498575498575</v>
      </c>
      <c r="H52" s="36">
        <f>F52/E50*100</f>
        <v>1.3989589142963377</v>
      </c>
      <c r="I52" s="42">
        <f>F52/F57*100</f>
        <v>1.5247454536244365</v>
      </c>
    </row>
    <row r="53" spans="1:9" ht="16.5" customHeight="1">
      <c r="A53" s="54">
        <f t="shared" si="6"/>
        <v>11</v>
      </c>
      <c r="B53" s="47" t="s">
        <v>85</v>
      </c>
      <c r="C53" s="52">
        <v>240604</v>
      </c>
      <c r="D53" s="28">
        <v>80.2</v>
      </c>
      <c r="E53" s="28">
        <v>19.7</v>
      </c>
      <c r="F53" s="28">
        <v>0</v>
      </c>
      <c r="G53" s="30">
        <f t="shared" si="4"/>
        <v>0</v>
      </c>
      <c r="H53" s="36">
        <f t="shared" si="5"/>
        <v>0</v>
      </c>
      <c r="I53" s="43">
        <f>F53/F57*100</f>
        <v>0</v>
      </c>
    </row>
    <row r="54" spans="1:9" ht="25.5" customHeight="1">
      <c r="A54" s="54">
        <f t="shared" si="6"/>
        <v>12</v>
      </c>
      <c r="B54" s="48" t="s">
        <v>92</v>
      </c>
      <c r="C54" s="52">
        <v>240900</v>
      </c>
      <c r="D54" s="28">
        <v>288.2</v>
      </c>
      <c r="E54" s="28">
        <v>288.2</v>
      </c>
      <c r="F54" s="28">
        <v>158.7</v>
      </c>
      <c r="G54" s="30">
        <f>F54/E54*100</f>
        <v>55.06592643997224</v>
      </c>
      <c r="H54" s="30">
        <f t="shared" si="5"/>
        <v>55.06592643997224</v>
      </c>
      <c r="I54" s="55">
        <f>F54/F57*100</f>
        <v>8.039106428245784</v>
      </c>
    </row>
    <row r="55" spans="1:9" ht="12.75" customHeight="1" thickBot="1">
      <c r="A55" s="54">
        <f t="shared" si="6"/>
        <v>13</v>
      </c>
      <c r="B55" s="48" t="s">
        <v>50</v>
      </c>
      <c r="C55" s="65">
        <v>250000</v>
      </c>
      <c r="D55" s="28">
        <v>36.5</v>
      </c>
      <c r="E55" s="28">
        <v>36.5</v>
      </c>
      <c r="F55" s="28">
        <v>3</v>
      </c>
      <c r="G55" s="30">
        <f>F55/E55*100</f>
        <v>8.21917808219178</v>
      </c>
      <c r="H55" s="30">
        <f t="shared" si="5"/>
        <v>8.21917808219178</v>
      </c>
      <c r="I55" s="55">
        <f>F55/F57*100</f>
        <v>0.1519679854110734</v>
      </c>
    </row>
    <row r="56" spans="1:9" ht="28.5" customHeight="1" hidden="1" thickBot="1">
      <c r="A56" s="54">
        <f t="shared" si="6"/>
        <v>14</v>
      </c>
      <c r="B56" s="60" t="s">
        <v>93</v>
      </c>
      <c r="C56" s="66">
        <v>250344</v>
      </c>
      <c r="D56" s="31"/>
      <c r="E56" s="31"/>
      <c r="F56" s="31"/>
      <c r="G56" s="32" t="e">
        <f>F56/E56*100</f>
        <v>#DIV/0!</v>
      </c>
      <c r="H56" s="32" t="e">
        <f t="shared" si="5"/>
        <v>#DIV/0!</v>
      </c>
      <c r="I56" s="61">
        <f>F56/F57*100</f>
        <v>0</v>
      </c>
    </row>
    <row r="57" spans="1:9" ht="13.5" customHeight="1" thickBot="1">
      <c r="A57" s="62"/>
      <c r="B57" s="7" t="s">
        <v>26</v>
      </c>
      <c r="C57" s="63"/>
      <c r="D57" s="57">
        <f>SUM(D39:D56)</f>
        <v>31175.199999999997</v>
      </c>
      <c r="E57" s="57">
        <f>SUM(E39:E56)</f>
        <v>14332.400000000003</v>
      </c>
      <c r="F57" s="57">
        <f>SUM(F39:F56)</f>
        <v>1974.1</v>
      </c>
      <c r="G57" s="58">
        <f t="shared" si="4"/>
        <v>6.332276938078986</v>
      </c>
      <c r="H57" s="58">
        <f t="shared" si="5"/>
        <v>13.773687588959277</v>
      </c>
      <c r="I57" s="59">
        <f>SUM(I39:I56)</f>
        <v>100</v>
      </c>
    </row>
    <row r="66" ht="21.75" customHeight="1"/>
    <row r="69" ht="26.25" customHeight="1">
      <c r="I69" s="16"/>
    </row>
    <row r="77" spans="2:7" ht="12.75">
      <c r="B77" t="s">
        <v>86</v>
      </c>
      <c r="F77" s="67" t="s">
        <v>87</v>
      </c>
      <c r="G77" s="67"/>
    </row>
  </sheetData>
  <sheetProtection/>
  <mergeCells count="10">
    <mergeCell ref="F77:G77"/>
    <mergeCell ref="A4:I4"/>
    <mergeCell ref="I5:I6"/>
    <mergeCell ref="F5:F6"/>
    <mergeCell ref="A5:A6"/>
    <mergeCell ref="B5:B6"/>
    <mergeCell ref="C5:C6"/>
    <mergeCell ref="D5:D6"/>
    <mergeCell ref="E5:E6"/>
    <mergeCell ref="G5:H5"/>
  </mergeCells>
  <printOptions/>
  <pageMargins left="0.3937007874015748" right="0.1968503937007874" top="0.1968503937007874" bottom="0.1968503937007874" header="0" footer="0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2013-05-29T07:41:45Z</cp:lastPrinted>
  <dcterms:created xsi:type="dcterms:W3CDTF">1998-04-28T08:45:11Z</dcterms:created>
  <dcterms:modified xsi:type="dcterms:W3CDTF">2013-05-29T07:42:18Z</dcterms:modified>
  <cp:category/>
  <cp:version/>
  <cp:contentType/>
  <cp:contentStatus/>
</cp:coreProperties>
</file>