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,1" sheetId="18" r:id="rId1"/>
  </sheets>
  <definedNames>
    <definedName name="_xlnm.Print_Area" localSheetId="0">'дод,1'!$A$1:$F$97</definedName>
  </definedNames>
  <calcPr calcId="124519"/>
</workbook>
</file>

<file path=xl/calcChain.xml><?xml version="1.0" encoding="utf-8"?>
<calcChain xmlns="http://schemas.openxmlformats.org/spreadsheetml/2006/main">
  <c r="F11" i="18"/>
  <c r="F17"/>
  <c r="F10"/>
  <c r="F23"/>
  <c r="F24"/>
  <c r="F22"/>
  <c r="F37"/>
  <c r="F38"/>
  <c r="F36"/>
  <c r="F33"/>
  <c r="F40"/>
  <c r="F48"/>
  <c r="F45"/>
  <c r="F44"/>
  <c r="F58"/>
  <c r="F60"/>
  <c r="F52"/>
  <c r="F66"/>
  <c r="F63"/>
  <c r="F68"/>
  <c r="F67"/>
  <c r="F76"/>
  <c r="F75"/>
  <c r="E78"/>
  <c r="F78"/>
  <c r="F77"/>
  <c r="F84"/>
  <c r="F87"/>
  <c r="F83"/>
  <c r="F82"/>
  <c r="E11"/>
  <c r="E17"/>
  <c r="E10"/>
  <c r="E22"/>
  <c r="E36"/>
  <c r="E33"/>
  <c r="E21"/>
  <c r="E40"/>
  <c r="E9"/>
  <c r="E48"/>
  <c r="E45"/>
  <c r="E58"/>
  <c r="E60"/>
  <c r="E52"/>
  <c r="E64"/>
  <c r="E63"/>
  <c r="E68"/>
  <c r="E67"/>
  <c r="C67"/>
  <c r="E75"/>
  <c r="E77"/>
  <c r="E74"/>
  <c r="C74"/>
  <c r="E84"/>
  <c r="E87"/>
  <c r="E83"/>
  <c r="E82"/>
  <c r="D11"/>
  <c r="D17"/>
  <c r="D10"/>
  <c r="D19"/>
  <c r="D22"/>
  <c r="D21"/>
  <c r="C21"/>
  <c r="D33"/>
  <c r="D36"/>
  <c r="D40"/>
  <c r="D48"/>
  <c r="D45"/>
  <c r="D53"/>
  <c r="D52"/>
  <c r="C52"/>
  <c r="D58"/>
  <c r="D60"/>
  <c r="D78"/>
  <c r="D74"/>
  <c r="D84"/>
  <c r="D87"/>
  <c r="D83"/>
  <c r="D82"/>
  <c r="C82"/>
  <c r="C92"/>
  <c r="C91"/>
  <c r="C90"/>
  <c r="C89"/>
  <c r="C88"/>
  <c r="C87"/>
  <c r="C86"/>
  <c r="C85"/>
  <c r="C84"/>
  <c r="F80"/>
  <c r="C80"/>
  <c r="F79"/>
  <c r="C79"/>
  <c r="C78"/>
  <c r="C77"/>
  <c r="C76"/>
  <c r="C75"/>
  <c r="C73"/>
  <c r="E72"/>
  <c r="C72"/>
  <c r="C71"/>
  <c r="C70"/>
  <c r="C69"/>
  <c r="D68"/>
  <c r="C68"/>
  <c r="D67"/>
  <c r="C66"/>
  <c r="C65"/>
  <c r="C64"/>
  <c r="F64"/>
  <c r="D64"/>
  <c r="D63"/>
  <c r="C62"/>
  <c r="C61"/>
  <c r="C60"/>
  <c r="C59"/>
  <c r="C58"/>
  <c r="C57"/>
  <c r="C56"/>
  <c r="C55"/>
  <c r="C54"/>
  <c r="F53"/>
  <c r="E53"/>
  <c r="C53"/>
  <c r="C51"/>
  <c r="C50"/>
  <c r="C49"/>
  <c r="C48"/>
  <c r="C47"/>
  <c r="D46"/>
  <c r="C46"/>
  <c r="C43"/>
  <c r="C42"/>
  <c r="C41"/>
  <c r="C40"/>
  <c r="F39"/>
  <c r="E39"/>
  <c r="D39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0"/>
  <c r="C19"/>
  <c r="C18"/>
  <c r="C17"/>
  <c r="C16"/>
  <c r="C15"/>
  <c r="C14"/>
  <c r="C13"/>
  <c r="C12"/>
  <c r="C11"/>
  <c r="C10"/>
  <c r="C63"/>
  <c r="E44"/>
  <c r="E81"/>
  <c r="E93"/>
  <c r="F74"/>
  <c r="F9"/>
  <c r="F81"/>
  <c r="F93"/>
  <c r="F102"/>
  <c r="D44"/>
  <c r="C45"/>
  <c r="D9"/>
  <c r="F21"/>
  <c r="C83"/>
  <c r="D81"/>
  <c r="C9"/>
  <c r="C44"/>
  <c r="D93"/>
  <c r="C81"/>
  <c r="C93"/>
  <c r="D101"/>
</calcChain>
</file>

<file path=xl/sharedStrings.xml><?xml version="1.0" encoding="utf-8"?>
<sst xmlns="http://schemas.openxmlformats.org/spreadsheetml/2006/main" count="101" uniqueCount="100">
  <si>
    <t>Податок на прибуток підприємств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</si>
  <si>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</si>
  <si>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</si>
  <si>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</si>
  <si>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</si>
  <si>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</si>
  <si>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</si>
  <si>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Спеціальний фонд</t>
  </si>
  <si>
    <t>Разом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</si>
  <si>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</si>
  <si>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</si>
  <si>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</si>
  <si>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</si>
  <si>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Всього доходів</t>
  </si>
  <si>
    <t>Місцеві податки</t>
  </si>
  <si>
    <t>Додаток 1</t>
  </si>
  <si>
    <t xml:space="preserve">Доходи міського бюджету на 2017 рік </t>
  </si>
  <si>
    <t>Найменування доходів згідно із бюджетною класифікацією</t>
  </si>
  <si>
    <t xml:space="preserve">Загальний фонд </t>
  </si>
  <si>
    <t>у т.ч.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</si>
  <si>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</si>
  <si>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</si>
  <si>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</si>
  <si>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</si>
  <si>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</si>
  <si>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від оподаткування пенсійних виплат 
 або щомісячного довічного  грошового утримання, що  сплачується (перераховується)  згідно з Податковим кодексом  України</t>
  </si>
  <si>
    <t>Податок на прибуток підприємств і фінансових установ комунальної власності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</si>
  <si>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</si>
  <si>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</si>
  <si>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</si>
  <si>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 які є власниками об`єктів житлової нерухомості</t>
  </si>
  <si>
    <t>Податок на нерухоме майно, відмінне від земельної ділянки, сплачений фізичними особами, 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</si>
  <si>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</si>
  <si>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</si>
  <si>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</si>
  <si>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</si>
  <si>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</si>
  <si>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</si>
  <si>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</si>
  <si>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</si>
  <si>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</si>
  <si>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</si>
  <si>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</si>
  <si>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</si>
  <si>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</si>
  <si>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і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</si>
  <si>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</si>
  <si>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</si>
  <si>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об`экти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</si>
  <si>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</si>
  <si>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 xml:space="preserve">Доходи  від власності та підприємницької діяльності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</si>
  <si>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 та дивіденди (дохід), нараховані на акції (частки,паї) господарських товариств, у статутних капіталах яких є державна або комунальна власність</t>
  </si>
  <si>
    <t>Частина чистого прибутку (доходу)комунальних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</si>
  <si>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</si>
  <si>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</si>
  <si>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</si>
  <si>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</t>
  </si>
  <si>
    <t>Плата за надання адміністративних послуг</t>
  </si>
  <si>
    <t>Адміністративний збір за проведення державної реєстрації  юридичних осіб, фізичних осіб – підприємців та громадських 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</si>
  <si>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</si>
  <si>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</si>
  <si>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
 реєстрації речових прав на  нерухоме майно та їх обтяжень і 
 державної реєстрації юридичних  осіб, фізичних осіб – підприємців та 
 громадських формувань, а також  плата за надання інших платних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</si>
  <si>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</si>
  <si>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</si>
  <si>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</si>
  <si>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r>
      <t>С</t>
    </r>
    <r>
      <rPr>
        <sz val="14"/>
        <color indexed="8"/>
        <rFont val="Times New Roman"/>
        <family val="1"/>
        <charset val="204"/>
      </rPr>
      <t>убвенція з державного бюджету місцевим бюджетам на виплату допомоги сім'ям з дітьми, малозабезпеченим сім’ям, інвалідам з дитинства, дітям-інвалідам та тимчасової державної допомоги дітям та допомоги по догляду за інвалідами І чи ІІ групи внаслідок психічного розладу</t>
    </r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</si>
  <si>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</si>
  <si>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громадянУкраїни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</si>
  <si>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</si>
  <si>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</si>
  <si>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Плата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</si>
  <si>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</si>
  <si>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</si>
  <si>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</si>
  <si>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25020000</t>
  </si>
  <si>
    <t>Інші джерела власних надходжень бюджетних установ </t>
  </si>
  <si>
    <t>25020100</t>
  </si>
  <si>
    <t>Благодійні внески, гранти та дарунки</t>
  </si>
  <si>
    <t>Кошти від відчудження майна, що належить Автономній Республіці Крим та майна,що перебуває в комунальній власності</t>
  </si>
  <si>
    <t>Кошти від продажу землі і нематерільних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</si>
  <si>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</si>
  <si>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</si>
  <si>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 власності з розстроченням платежу</t>
  </si>
  <si>
    <t>Разом доходів</t>
  </si>
  <si>
    <r>
      <t>Офіційні трансферти</t>
    </r>
    <r>
      <rPr>
        <sz val="14"/>
        <rFont val="Times New Roman"/>
        <family val="1"/>
        <charset val="204"/>
      </rPr>
      <t xml:space="preserve"> </t>
    </r>
  </si>
  <si>
    <t>Базова дотація</t>
  </si>
  <si>
    <t xml:space="preserve">Додаткова дотація з державного бюджету місцевим бюджетам  на вирівнювання фінансової забезпеченості </t>
  </si>
  <si>
    <t xml:space="preserve">Субвенції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</si>
  <si>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</si>
  <si>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</si>
  <si>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</si>
  <si>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Секретар ради</t>
  </si>
  <si>
    <t>В.Ерфан</t>
  </si>
  <si>
    <t>грн.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</si>
  <si>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</si>
  <si>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</si>
  <si>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</si>
  <si>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від 22.12.12.2016 р. №469 </t>
  </si>
  <si>
    <t xml:space="preserve"> до рішення V сесії Хустської міської ради VII  скликання </t>
  </si>
  <si>
    <t>Субвенція з державного бюджету місцевим бюджетам на виплату державної соціальної допомоги на  дітей- сиріт та дітей, позбавлених батьківського піклування, грошовогозабезпечення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</si>
</sst>
</file>

<file path=xl/styles.xml><?xml version="1.0" encoding="utf-8"?>
<styleSheet xmlns="http://schemas.openxmlformats.org/spreadsheetml/2006/main">
  <numFmts count="2">
    <numFmt numFmtId="184" formatCode="#,##0.0"/>
    <numFmt numFmtId="201" formatCode="#,##0.000"/>
  </numFmts>
  <fonts count="31">
    <font>
      <sz val="10"/>
      <name val="Times New Roman"/>
      <charset val="204"/>
    </font>
    <font>
      <sz val="8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9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4" fillId="7" borderId="1" applyNumberFormat="0" applyAlignment="0" applyProtection="0"/>
    <xf numFmtId="0" fontId="5" fillId="22" borderId="2" applyNumberFormat="0" applyAlignment="0" applyProtection="0"/>
    <xf numFmtId="0" fontId="12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>
      <alignment vertical="top"/>
    </xf>
    <xf numFmtId="0" fontId="9" fillId="0" borderId="3" applyNumberFormat="0" applyFill="0" applyAlignment="0" applyProtection="0"/>
    <xf numFmtId="0" fontId="7" fillId="23" borderId="4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9" fillId="0" borderId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5" applyNumberFormat="0" applyFont="0" applyAlignment="0" applyProtection="0"/>
    <xf numFmtId="0" fontId="15" fillId="0" borderId="6" applyNumberFormat="0" applyFill="0" applyAlignment="0" applyProtection="0"/>
    <xf numFmtId="0" fontId="18" fillId="0" borderId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</cellStyleXfs>
  <cellXfs count="80">
    <xf numFmtId="0" fontId="0" fillId="0" borderId="0" xfId="0"/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3" fontId="27" fillId="0" borderId="0" xfId="0" applyNumberFormat="1" applyFont="1"/>
    <xf numFmtId="3" fontId="27" fillId="0" borderId="0" xfId="0" applyNumberFormat="1" applyFont="1" applyFill="1" applyBorder="1" applyAlignment="1">
      <alignment horizontal="center"/>
    </xf>
    <xf numFmtId="0" fontId="22" fillId="0" borderId="0" xfId="0" applyFont="1"/>
    <xf numFmtId="3" fontId="30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 vertical="center"/>
    </xf>
    <xf numFmtId="0" fontId="22" fillId="0" borderId="0" xfId="0" applyFont="1" applyFill="1"/>
    <xf numFmtId="0" fontId="27" fillId="0" borderId="0" xfId="0" applyFont="1" applyFill="1"/>
    <xf numFmtId="3" fontId="27" fillId="24" borderId="7" xfId="0" applyNumberFormat="1" applyFont="1" applyFill="1" applyBorder="1" applyAlignment="1">
      <alignment horizontal="center" vertical="center"/>
    </xf>
    <xf numFmtId="201" fontId="27" fillId="0" borderId="0" xfId="0" applyNumberFormat="1" applyFont="1" applyFill="1" applyAlignment="1">
      <alignment horizontal="center"/>
    </xf>
    <xf numFmtId="184" fontId="27" fillId="0" borderId="0" xfId="0" applyNumberFormat="1" applyFont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27" fillId="0" borderId="0" xfId="0" applyNumberFormat="1" applyFont="1" applyAlignment="1">
      <alignment horizont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21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vertical="center" wrapText="1"/>
    </xf>
    <xf numFmtId="4" fontId="28" fillId="0" borderId="7" xfId="0" applyNumberFormat="1" applyFont="1" applyBorder="1" applyAlignment="1">
      <alignment vertical="center" wrapText="1"/>
    </xf>
    <xf numFmtId="0" fontId="26" fillId="0" borderId="7" xfId="0" applyFont="1" applyFill="1" applyBorder="1" applyAlignment="1">
      <alignment horizontal="center" vertical="center"/>
    </xf>
    <xf numFmtId="0" fontId="29" fillId="0" borderId="7" xfId="0" applyFont="1" applyBorder="1" applyAlignment="1">
      <alignment vertical="center" wrapText="1"/>
    </xf>
    <xf numFmtId="0" fontId="29" fillId="25" borderId="7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17" fillId="0" borderId="7" xfId="0" applyNumberFormat="1" applyFont="1" applyBorder="1" applyAlignment="1">
      <alignment horizontal="center" vertical="center"/>
    </xf>
    <xf numFmtId="4" fontId="22" fillId="0" borderId="7" xfId="0" applyNumberFormat="1" applyFont="1" applyBorder="1" applyAlignment="1">
      <alignment vertical="center" wrapText="1"/>
    </xf>
    <xf numFmtId="0" fontId="21" fillId="0" borderId="7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25" borderId="7" xfId="0" applyFont="1" applyFill="1" applyBorder="1" applyAlignment="1">
      <alignment horizontal="left" vertical="center" wrapText="1"/>
    </xf>
    <xf numFmtId="0" fontId="25" fillId="0" borderId="7" xfId="0" applyNumberFormat="1" applyFont="1" applyBorder="1" applyAlignment="1">
      <alignment horizontal="center" vertical="center"/>
    </xf>
    <xf numFmtId="4" fontId="28" fillId="25" borderId="7" xfId="0" applyNumberFormat="1" applyFont="1" applyFill="1" applyBorder="1" applyAlignment="1">
      <alignment horizontal="left" vertical="center" wrapText="1"/>
    </xf>
    <xf numFmtId="0" fontId="26" fillId="0" borderId="7" xfId="0" applyNumberFormat="1" applyFont="1" applyBorder="1" applyAlignment="1">
      <alignment horizontal="center" vertical="center"/>
    </xf>
    <xf numFmtId="4" fontId="29" fillId="0" borderId="7" xfId="0" applyNumberFormat="1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center" vertical="center"/>
    </xf>
    <xf numFmtId="0" fontId="29" fillId="0" borderId="7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49" fontId="25" fillId="0" borderId="7" xfId="0" applyNumberFormat="1" applyFont="1" applyBorder="1" applyAlignment="1">
      <alignment vertical="center"/>
    </xf>
    <xf numFmtId="49" fontId="26" fillId="0" borderId="7" xfId="0" applyNumberFormat="1" applyFont="1" applyBorder="1" applyAlignment="1">
      <alignment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left" vertical="center" wrapText="1"/>
    </xf>
    <xf numFmtId="3" fontId="27" fillId="0" borderId="7" xfId="0" applyNumberFormat="1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topLeftCell="A90" workbookViewId="0">
      <selection activeCell="B92" sqref="B92"/>
    </sheetView>
  </sheetViews>
  <sheetFormatPr defaultRowHeight="18.75"/>
  <cols>
    <col min="1" max="1" width="13" style="5" customWidth="1"/>
    <col min="2" max="2" width="96.33203125" style="3" customWidth="1"/>
    <col min="3" max="3" width="23.5" style="3" customWidth="1"/>
    <col min="4" max="4" width="22.33203125" style="6" customWidth="1"/>
    <col min="5" max="5" width="21" style="6" customWidth="1"/>
    <col min="6" max="6" width="19.83203125" style="4" customWidth="1"/>
    <col min="7" max="7" width="27.5" style="3" customWidth="1"/>
    <col min="8" max="8" width="9.33203125" style="3"/>
    <col min="9" max="9" width="17.6640625" style="3" customWidth="1"/>
    <col min="10" max="16384" width="9.33203125" style="3"/>
  </cols>
  <sheetData>
    <row r="1" spans="1:9">
      <c r="A1" s="2"/>
      <c r="D1" s="76" t="s">
        <v>15</v>
      </c>
      <c r="E1" s="76"/>
      <c r="F1" s="76"/>
    </row>
    <row r="2" spans="1:9">
      <c r="D2" s="77" t="s">
        <v>98</v>
      </c>
      <c r="E2" s="77"/>
      <c r="F2" s="77"/>
    </row>
    <row r="3" spans="1:9" ht="24" customHeight="1">
      <c r="D3" s="78" t="s">
        <v>97</v>
      </c>
      <c r="E3" s="78"/>
      <c r="F3" s="78"/>
    </row>
    <row r="4" spans="1:9" ht="24" customHeight="1"/>
    <row r="5" spans="1:9" ht="24" customHeight="1">
      <c r="A5" s="2"/>
      <c r="B5" s="79" t="s">
        <v>16</v>
      </c>
      <c r="C5" s="79"/>
      <c r="D5" s="79"/>
      <c r="E5" s="79"/>
      <c r="F5" s="79"/>
    </row>
    <row r="6" spans="1:9" ht="24" customHeight="1">
      <c r="A6" s="2"/>
      <c r="B6" s="1"/>
      <c r="C6" s="1"/>
      <c r="D6" s="7"/>
      <c r="E6" s="7"/>
      <c r="F6" s="27" t="s">
        <v>93</v>
      </c>
    </row>
    <row r="7" spans="1:9" ht="21" customHeight="1">
      <c r="A7" s="73" t="s">
        <v>94</v>
      </c>
      <c r="B7" s="72" t="s">
        <v>17</v>
      </c>
      <c r="C7" s="74" t="s">
        <v>9</v>
      </c>
      <c r="D7" s="75" t="s">
        <v>18</v>
      </c>
      <c r="E7" s="72" t="s">
        <v>7</v>
      </c>
      <c r="F7" s="72"/>
    </row>
    <row r="8" spans="1:9" ht="56.25">
      <c r="A8" s="73"/>
      <c r="B8" s="72"/>
      <c r="C8" s="72"/>
      <c r="D8" s="75"/>
      <c r="E8" s="9" t="s">
        <v>8</v>
      </c>
      <c r="F8" s="8" t="s">
        <v>19</v>
      </c>
    </row>
    <row r="9" spans="1:9" ht="31.5" customHeight="1">
      <c r="A9" s="29">
        <v>10000000</v>
      </c>
      <c r="B9" s="30" t="s">
        <v>95</v>
      </c>
      <c r="C9" s="10">
        <f>D9+E9</f>
        <v>119201000</v>
      </c>
      <c r="D9" s="11">
        <f>D10+D19+D21+D40</f>
        <v>119066000</v>
      </c>
      <c r="E9" s="11">
        <f>E10+E20+E21+E40</f>
        <v>135000</v>
      </c>
      <c r="F9" s="10">
        <f>F10+F20+F21+F40</f>
        <v>0</v>
      </c>
    </row>
    <row r="10" spans="1:9" ht="36.75" customHeight="1">
      <c r="A10" s="29">
        <v>11000000</v>
      </c>
      <c r="B10" s="30" t="s">
        <v>96</v>
      </c>
      <c r="C10" s="10">
        <f t="shared" ref="C10:C76" si="0">D10+E10</f>
        <v>51362000</v>
      </c>
      <c r="D10" s="11">
        <f>D11+D17</f>
        <v>51362000</v>
      </c>
      <c r="E10" s="11">
        <f>E11+E17</f>
        <v>0</v>
      </c>
      <c r="F10" s="10">
        <f>F11+F17</f>
        <v>0</v>
      </c>
    </row>
    <row r="11" spans="1:9" ht="23.25" customHeight="1">
      <c r="A11" s="31">
        <v>11010000</v>
      </c>
      <c r="B11" s="32" t="s">
        <v>20</v>
      </c>
      <c r="C11" s="10">
        <f t="shared" si="0"/>
        <v>51062000</v>
      </c>
      <c r="D11" s="11">
        <f>D12+D13+D14+D15+D16</f>
        <v>51062000</v>
      </c>
      <c r="E11" s="11">
        <f>E12+E13+E14+E15+E16</f>
        <v>0</v>
      </c>
      <c r="F11" s="10">
        <f>F12+F13+F14+F15+F16</f>
        <v>0</v>
      </c>
    </row>
    <row r="12" spans="1:9" ht="37.5">
      <c r="A12" s="33">
        <v>11010100</v>
      </c>
      <c r="B12" s="34" t="s">
        <v>21</v>
      </c>
      <c r="C12" s="12">
        <f t="shared" si="0"/>
        <v>46082000</v>
      </c>
      <c r="D12" s="13">
        <v>46082000</v>
      </c>
      <c r="E12" s="13"/>
      <c r="F12" s="12"/>
      <c r="G12" s="14"/>
      <c r="I12" s="15"/>
    </row>
    <row r="13" spans="1:9" ht="75.75" customHeight="1">
      <c r="A13" s="33">
        <v>11010200</v>
      </c>
      <c r="B13" s="34" t="s">
        <v>22</v>
      </c>
      <c r="C13" s="12">
        <f t="shared" si="0"/>
        <v>1400000</v>
      </c>
      <c r="D13" s="13">
        <v>1400000</v>
      </c>
      <c r="E13" s="13"/>
      <c r="F13" s="12"/>
    </row>
    <row r="14" spans="1:9" ht="41.25" customHeight="1">
      <c r="A14" s="33">
        <v>11010400</v>
      </c>
      <c r="B14" s="35" t="s">
        <v>23</v>
      </c>
      <c r="C14" s="12">
        <f t="shared" si="0"/>
        <v>520000</v>
      </c>
      <c r="D14" s="13">
        <v>520000</v>
      </c>
      <c r="E14" s="13"/>
      <c r="F14" s="12"/>
    </row>
    <row r="15" spans="1:9" ht="39" customHeight="1">
      <c r="A15" s="33">
        <v>11010500</v>
      </c>
      <c r="B15" s="34" t="s">
        <v>24</v>
      </c>
      <c r="C15" s="12">
        <f t="shared" si="0"/>
        <v>3000000</v>
      </c>
      <c r="D15" s="13">
        <v>3000000</v>
      </c>
      <c r="E15" s="13"/>
      <c r="F15" s="12"/>
    </row>
    <row r="16" spans="1:9" ht="57" customHeight="1">
      <c r="A16" s="33">
        <v>11010900</v>
      </c>
      <c r="B16" s="35" t="s">
        <v>25</v>
      </c>
      <c r="C16" s="12">
        <f t="shared" si="0"/>
        <v>60000</v>
      </c>
      <c r="D16" s="13">
        <v>60000</v>
      </c>
      <c r="E16" s="13"/>
      <c r="F16" s="12"/>
    </row>
    <row r="17" spans="1:6" ht="24" customHeight="1">
      <c r="A17" s="31">
        <v>11020000</v>
      </c>
      <c r="B17" s="32" t="s">
        <v>0</v>
      </c>
      <c r="C17" s="10">
        <f t="shared" si="0"/>
        <v>300000</v>
      </c>
      <c r="D17" s="11">
        <f>D18</f>
        <v>300000</v>
      </c>
      <c r="E17" s="11">
        <f>E18</f>
        <v>0</v>
      </c>
      <c r="F17" s="10">
        <f>F18</f>
        <v>0</v>
      </c>
    </row>
    <row r="18" spans="1:6" ht="37.5">
      <c r="A18" s="33">
        <v>11020200</v>
      </c>
      <c r="B18" s="34" t="s">
        <v>26</v>
      </c>
      <c r="C18" s="12">
        <f t="shared" si="0"/>
        <v>300000</v>
      </c>
      <c r="D18" s="13">
        <v>300000</v>
      </c>
      <c r="E18" s="13"/>
      <c r="F18" s="12"/>
    </row>
    <row r="19" spans="1:6" s="16" customFormat="1">
      <c r="A19" s="31">
        <v>14000000</v>
      </c>
      <c r="B19" s="32" t="s">
        <v>3</v>
      </c>
      <c r="C19" s="10">
        <f>C20</f>
        <v>43000000</v>
      </c>
      <c r="D19" s="11">
        <f>D20</f>
        <v>43000000</v>
      </c>
      <c r="E19" s="11"/>
      <c r="F19" s="10"/>
    </row>
    <row r="20" spans="1:6" ht="41.25" customHeight="1">
      <c r="A20" s="29">
        <v>14040000</v>
      </c>
      <c r="B20" s="30" t="s">
        <v>27</v>
      </c>
      <c r="C20" s="10">
        <f t="shared" si="0"/>
        <v>43000000</v>
      </c>
      <c r="D20" s="11">
        <v>43000000</v>
      </c>
      <c r="E20" s="11"/>
      <c r="F20" s="10"/>
    </row>
    <row r="21" spans="1:6" ht="41.25" customHeight="1">
      <c r="A21" s="29">
        <v>18000000</v>
      </c>
      <c r="B21" s="30" t="s">
        <v>14</v>
      </c>
      <c r="C21" s="10">
        <f t="shared" si="0"/>
        <v>24704000</v>
      </c>
      <c r="D21" s="11">
        <f>D22+D33+D36</f>
        <v>24704000</v>
      </c>
      <c r="E21" s="11">
        <f>E22+E36+E33</f>
        <v>0</v>
      </c>
      <c r="F21" s="10">
        <f>F22+F36+F33</f>
        <v>0</v>
      </c>
    </row>
    <row r="22" spans="1:6" ht="23.25" customHeight="1">
      <c r="A22" s="29">
        <v>18010000</v>
      </c>
      <c r="B22" s="36" t="s">
        <v>28</v>
      </c>
      <c r="C22" s="10">
        <f t="shared" si="0"/>
        <v>10472000</v>
      </c>
      <c r="D22" s="11">
        <f>D23+D24+D25+D26+D27+D28+D29+D30+D31+D32</f>
        <v>10472000</v>
      </c>
      <c r="E22" s="11">
        <f>E23+E24+E25+E26+E27+E28+E29+E30+E31+E32</f>
        <v>0</v>
      </c>
      <c r="F22" s="10">
        <f>F23+F24+F25+F26+F27+F28+F29+F30+F31+F32</f>
        <v>0</v>
      </c>
    </row>
    <row r="23" spans="1:6" ht="42" customHeight="1">
      <c r="A23" s="37">
        <v>18010100</v>
      </c>
      <c r="B23" s="38" t="s">
        <v>29</v>
      </c>
      <c r="C23" s="12">
        <f t="shared" si="0"/>
        <v>7000</v>
      </c>
      <c r="D23" s="13">
        <v>7000</v>
      </c>
      <c r="E23" s="13"/>
      <c r="F23" s="12">
        <f>E23</f>
        <v>0</v>
      </c>
    </row>
    <row r="24" spans="1:6" ht="40.5" customHeight="1">
      <c r="A24" s="37">
        <v>18010200</v>
      </c>
      <c r="B24" s="38" t="s">
        <v>30</v>
      </c>
      <c r="C24" s="12">
        <f t="shared" si="0"/>
        <v>70000</v>
      </c>
      <c r="D24" s="13">
        <v>70000</v>
      </c>
      <c r="E24" s="13"/>
      <c r="F24" s="12">
        <f>E24</f>
        <v>0</v>
      </c>
    </row>
    <row r="25" spans="1:6" ht="40.5" customHeight="1">
      <c r="A25" s="37">
        <v>18010300</v>
      </c>
      <c r="B25" s="38" t="s">
        <v>31</v>
      </c>
      <c r="C25" s="12">
        <f t="shared" si="0"/>
        <v>280000</v>
      </c>
      <c r="D25" s="13">
        <v>280000</v>
      </c>
      <c r="E25" s="13"/>
      <c r="F25" s="12"/>
    </row>
    <row r="26" spans="1:6" ht="59.25" customHeight="1">
      <c r="A26" s="37">
        <v>18010400</v>
      </c>
      <c r="B26" s="38" t="s">
        <v>32</v>
      </c>
      <c r="C26" s="12">
        <f t="shared" si="0"/>
        <v>280000</v>
      </c>
      <c r="D26" s="13">
        <v>280000</v>
      </c>
      <c r="E26" s="13"/>
      <c r="F26" s="12"/>
    </row>
    <row r="27" spans="1:6" ht="18" customHeight="1">
      <c r="A27" s="33">
        <v>18010500</v>
      </c>
      <c r="B27" s="39" t="s">
        <v>33</v>
      </c>
      <c r="C27" s="12">
        <f t="shared" si="0"/>
        <v>2000000</v>
      </c>
      <c r="D27" s="13">
        <v>2000000</v>
      </c>
      <c r="E27" s="17"/>
      <c r="F27" s="18"/>
    </row>
    <row r="28" spans="1:6" ht="18.75" customHeight="1">
      <c r="A28" s="33">
        <v>18010600</v>
      </c>
      <c r="B28" s="39" t="s">
        <v>34</v>
      </c>
      <c r="C28" s="12">
        <f t="shared" si="0"/>
        <v>4600000</v>
      </c>
      <c r="D28" s="13">
        <v>4600000</v>
      </c>
      <c r="E28" s="13"/>
      <c r="F28" s="12"/>
    </row>
    <row r="29" spans="1:6" ht="20.100000000000001" customHeight="1">
      <c r="A29" s="33">
        <v>18010700</v>
      </c>
      <c r="B29" s="39" t="s">
        <v>35</v>
      </c>
      <c r="C29" s="12">
        <f t="shared" si="0"/>
        <v>260000</v>
      </c>
      <c r="D29" s="13">
        <v>260000</v>
      </c>
      <c r="E29" s="13"/>
      <c r="F29" s="12"/>
    </row>
    <row r="30" spans="1:6" ht="21.75" customHeight="1">
      <c r="A30" s="33">
        <v>18010900</v>
      </c>
      <c r="B30" s="39" t="s">
        <v>36</v>
      </c>
      <c r="C30" s="12">
        <f t="shared" si="0"/>
        <v>2900000</v>
      </c>
      <c r="D30" s="13">
        <v>2900000</v>
      </c>
      <c r="E30" s="17"/>
      <c r="F30" s="18"/>
    </row>
    <row r="31" spans="1:6" ht="23.25" customHeight="1">
      <c r="A31" s="28">
        <v>18011000</v>
      </c>
      <c r="B31" s="35" t="s">
        <v>37</v>
      </c>
      <c r="C31" s="12">
        <f t="shared" si="0"/>
        <v>50000</v>
      </c>
      <c r="D31" s="13">
        <v>50000</v>
      </c>
      <c r="E31" s="13"/>
      <c r="F31" s="12"/>
    </row>
    <row r="32" spans="1:6" ht="21.75" customHeight="1">
      <c r="A32" s="33">
        <v>18011100</v>
      </c>
      <c r="B32" s="35" t="s">
        <v>38</v>
      </c>
      <c r="C32" s="12">
        <f t="shared" si="0"/>
        <v>25000</v>
      </c>
      <c r="D32" s="13">
        <v>25000</v>
      </c>
      <c r="E32" s="17"/>
      <c r="F32" s="18"/>
    </row>
    <row r="33" spans="1:6" ht="21.75" customHeight="1">
      <c r="A33" s="40">
        <v>18030000</v>
      </c>
      <c r="B33" s="41" t="s">
        <v>39</v>
      </c>
      <c r="C33" s="10">
        <f t="shared" si="0"/>
        <v>32000</v>
      </c>
      <c r="D33" s="11">
        <f>D34+D35</f>
        <v>32000</v>
      </c>
      <c r="E33" s="11">
        <f>E34+E35</f>
        <v>0</v>
      </c>
      <c r="F33" s="10">
        <f>F34+F35</f>
        <v>0</v>
      </c>
    </row>
    <row r="34" spans="1:6" ht="21.75" customHeight="1">
      <c r="A34" s="42">
        <v>18030100</v>
      </c>
      <c r="B34" s="43" t="s">
        <v>40</v>
      </c>
      <c r="C34" s="12">
        <f t="shared" si="0"/>
        <v>6000</v>
      </c>
      <c r="D34" s="13">
        <v>6000</v>
      </c>
      <c r="E34" s="17"/>
      <c r="F34" s="18"/>
    </row>
    <row r="35" spans="1:6" ht="21.75" customHeight="1">
      <c r="A35" s="42">
        <v>18030200</v>
      </c>
      <c r="B35" s="43" t="s">
        <v>41</v>
      </c>
      <c r="C35" s="12">
        <f t="shared" si="0"/>
        <v>26000</v>
      </c>
      <c r="D35" s="13">
        <v>26000</v>
      </c>
      <c r="E35" s="17"/>
      <c r="F35" s="18"/>
    </row>
    <row r="36" spans="1:6" ht="19.5" customHeight="1">
      <c r="A36" s="44">
        <v>18050000</v>
      </c>
      <c r="B36" s="45" t="s">
        <v>42</v>
      </c>
      <c r="C36" s="10">
        <f t="shared" si="0"/>
        <v>14200000</v>
      </c>
      <c r="D36" s="11">
        <f>D37+D38</f>
        <v>14200000</v>
      </c>
      <c r="E36" s="11">
        <f>E37+E38</f>
        <v>0</v>
      </c>
      <c r="F36" s="10">
        <f>F37+F38</f>
        <v>0</v>
      </c>
    </row>
    <row r="37" spans="1:6" ht="20.25" customHeight="1">
      <c r="A37" s="46">
        <v>18050300</v>
      </c>
      <c r="B37" s="47" t="s">
        <v>43</v>
      </c>
      <c r="C37" s="12">
        <f t="shared" si="0"/>
        <v>4000000</v>
      </c>
      <c r="D37" s="13">
        <v>4000000</v>
      </c>
      <c r="E37" s="13"/>
      <c r="F37" s="12">
        <f>E37</f>
        <v>0</v>
      </c>
    </row>
    <row r="38" spans="1:6" ht="18.75" customHeight="1">
      <c r="A38" s="28">
        <v>18050400</v>
      </c>
      <c r="B38" s="38" t="s">
        <v>44</v>
      </c>
      <c r="C38" s="12">
        <f t="shared" si="0"/>
        <v>10200000</v>
      </c>
      <c r="D38" s="13">
        <v>10200000</v>
      </c>
      <c r="E38" s="13"/>
      <c r="F38" s="12">
        <f>E38</f>
        <v>0</v>
      </c>
    </row>
    <row r="39" spans="1:6" s="16" customFormat="1" ht="18.75" customHeight="1">
      <c r="A39" s="29">
        <v>19000000</v>
      </c>
      <c r="B39" s="48" t="s">
        <v>45</v>
      </c>
      <c r="C39" s="10">
        <f t="shared" si="0"/>
        <v>135000</v>
      </c>
      <c r="D39" s="11">
        <f>D40</f>
        <v>0</v>
      </c>
      <c r="E39" s="11">
        <f>E40</f>
        <v>135000</v>
      </c>
      <c r="F39" s="10">
        <f>F40</f>
        <v>0</v>
      </c>
    </row>
    <row r="40" spans="1:6" s="16" customFormat="1" ht="18.75" customHeight="1">
      <c r="A40" s="29">
        <v>19010000</v>
      </c>
      <c r="B40" s="48" t="s">
        <v>46</v>
      </c>
      <c r="C40" s="10">
        <f t="shared" si="0"/>
        <v>135000</v>
      </c>
      <c r="D40" s="11">
        <f>D41+D42+D43</f>
        <v>0</v>
      </c>
      <c r="E40" s="11">
        <f>E41+E42+E43</f>
        <v>135000</v>
      </c>
      <c r="F40" s="10">
        <f>F41+F42+F43</f>
        <v>0</v>
      </c>
    </row>
    <row r="41" spans="1:6" ht="39" customHeight="1">
      <c r="A41" s="28">
        <v>19010100</v>
      </c>
      <c r="B41" s="38" t="s">
        <v>47</v>
      </c>
      <c r="C41" s="12">
        <f t="shared" si="0"/>
        <v>60000</v>
      </c>
      <c r="D41" s="13"/>
      <c r="E41" s="13">
        <v>60000</v>
      </c>
      <c r="F41" s="12"/>
    </row>
    <row r="42" spans="1:6" ht="39" customHeight="1">
      <c r="A42" s="28">
        <v>19010200</v>
      </c>
      <c r="B42" s="38" t="s">
        <v>48</v>
      </c>
      <c r="C42" s="12">
        <f t="shared" si="0"/>
        <v>30000</v>
      </c>
      <c r="D42" s="13"/>
      <c r="E42" s="13">
        <v>30000</v>
      </c>
      <c r="F42" s="12"/>
    </row>
    <row r="43" spans="1:6" ht="59.25" customHeight="1">
      <c r="A43" s="28">
        <v>19010300</v>
      </c>
      <c r="B43" s="38" t="s">
        <v>49</v>
      </c>
      <c r="C43" s="12">
        <f t="shared" si="0"/>
        <v>45000</v>
      </c>
      <c r="D43" s="13"/>
      <c r="E43" s="13">
        <v>45000</v>
      </c>
      <c r="F43" s="12"/>
    </row>
    <row r="44" spans="1:6" ht="24" customHeight="1">
      <c r="A44" s="31">
        <v>20000000</v>
      </c>
      <c r="B44" s="49" t="s">
        <v>1</v>
      </c>
      <c r="C44" s="10">
        <f t="shared" si="0"/>
        <v>5932600</v>
      </c>
      <c r="D44" s="11">
        <f>D45+D52</f>
        <v>2851000</v>
      </c>
      <c r="E44" s="11">
        <f>E45+E52+E63+E67</f>
        <v>3081600</v>
      </c>
      <c r="F44" s="10">
        <f>F45+F52+F63+F67</f>
        <v>320600</v>
      </c>
    </row>
    <row r="45" spans="1:6" ht="25.5" customHeight="1">
      <c r="A45" s="31">
        <v>21000000</v>
      </c>
      <c r="B45" s="49" t="s">
        <v>50</v>
      </c>
      <c r="C45" s="10">
        <f t="shared" si="0"/>
        <v>361500</v>
      </c>
      <c r="D45" s="11">
        <f>D47+D48</f>
        <v>361500</v>
      </c>
      <c r="E45" s="11">
        <f>E47+E48</f>
        <v>0</v>
      </c>
      <c r="F45" s="10">
        <f>F47+F48</f>
        <v>0</v>
      </c>
    </row>
    <row r="46" spans="1:6" ht="99" customHeight="1">
      <c r="A46" s="31">
        <v>21010000</v>
      </c>
      <c r="B46" s="49" t="s">
        <v>51</v>
      </c>
      <c r="C46" s="10">
        <f t="shared" si="0"/>
        <v>200000</v>
      </c>
      <c r="D46" s="11">
        <f>D47</f>
        <v>200000</v>
      </c>
      <c r="E46" s="11"/>
      <c r="F46" s="10"/>
    </row>
    <row r="47" spans="1:6" ht="59.25" customHeight="1">
      <c r="A47" s="33">
        <v>21010300</v>
      </c>
      <c r="B47" s="39" t="s">
        <v>52</v>
      </c>
      <c r="C47" s="12">
        <f t="shared" si="0"/>
        <v>200000</v>
      </c>
      <c r="D47" s="13">
        <v>200000</v>
      </c>
      <c r="E47" s="11"/>
      <c r="F47" s="10"/>
    </row>
    <row r="48" spans="1:6" ht="22.5" customHeight="1">
      <c r="A48" s="50">
        <v>21080000</v>
      </c>
      <c r="B48" s="51" t="s">
        <v>53</v>
      </c>
      <c r="C48" s="10">
        <f t="shared" si="0"/>
        <v>161500</v>
      </c>
      <c r="D48" s="11">
        <f>D49+D50</f>
        <v>161500</v>
      </c>
      <c r="E48" s="11">
        <f>E49+E50+E51</f>
        <v>0</v>
      </c>
      <c r="F48" s="10">
        <f>F49+F50+F51</f>
        <v>0</v>
      </c>
    </row>
    <row r="49" spans="1:6" ht="37.5" customHeight="1">
      <c r="A49" s="52">
        <v>21081100</v>
      </c>
      <c r="B49" s="53" t="s">
        <v>54</v>
      </c>
      <c r="C49" s="12">
        <f t="shared" si="0"/>
        <v>1500</v>
      </c>
      <c r="D49" s="13">
        <v>1500</v>
      </c>
      <c r="E49" s="11"/>
      <c r="F49" s="10"/>
    </row>
    <row r="50" spans="1:6" ht="56.25" customHeight="1">
      <c r="A50" s="52">
        <v>21081500</v>
      </c>
      <c r="B50" s="35" t="s">
        <v>55</v>
      </c>
      <c r="C50" s="12">
        <f t="shared" si="0"/>
        <v>160000</v>
      </c>
      <c r="D50" s="13">
        <v>160000</v>
      </c>
      <c r="E50" s="11"/>
      <c r="F50" s="10"/>
    </row>
    <row r="51" spans="1:6" ht="44.25" hidden="1" customHeight="1">
      <c r="A51" s="28">
        <v>21110000</v>
      </c>
      <c r="B51" s="54" t="s">
        <v>56</v>
      </c>
      <c r="C51" s="10">
        <f t="shared" si="0"/>
        <v>0</v>
      </c>
      <c r="D51" s="13"/>
      <c r="E51" s="13"/>
      <c r="F51" s="12"/>
    </row>
    <row r="52" spans="1:6" ht="40.5" customHeight="1">
      <c r="A52" s="29">
        <v>22000000</v>
      </c>
      <c r="B52" s="55" t="s">
        <v>2</v>
      </c>
      <c r="C52" s="10">
        <f t="shared" si="0"/>
        <v>2489500</v>
      </c>
      <c r="D52" s="11">
        <f>D53+D58+D60</f>
        <v>2489500</v>
      </c>
      <c r="E52" s="11">
        <f>E55+E58+E60</f>
        <v>0</v>
      </c>
      <c r="F52" s="10">
        <f>F55+F58+F60</f>
        <v>0</v>
      </c>
    </row>
    <row r="53" spans="1:6" ht="20.25" customHeight="1">
      <c r="A53" s="40">
        <v>22010000</v>
      </c>
      <c r="B53" s="41" t="s">
        <v>57</v>
      </c>
      <c r="C53" s="10">
        <f t="shared" si="0"/>
        <v>2279500</v>
      </c>
      <c r="D53" s="11">
        <f>D55+D54+D56+D57</f>
        <v>2279500</v>
      </c>
      <c r="E53" s="11">
        <f>E55</f>
        <v>0</v>
      </c>
      <c r="F53" s="10">
        <f>F55</f>
        <v>0</v>
      </c>
    </row>
    <row r="54" spans="1:6" ht="42.75" customHeight="1">
      <c r="A54" s="42">
        <v>22010300</v>
      </c>
      <c r="B54" s="56" t="s">
        <v>58</v>
      </c>
      <c r="C54" s="12">
        <f>D54+E54</f>
        <v>18000</v>
      </c>
      <c r="D54" s="13">
        <v>18000</v>
      </c>
      <c r="E54" s="13"/>
      <c r="F54" s="12"/>
    </row>
    <row r="55" spans="1:6" ht="34.5" customHeight="1">
      <c r="A55" s="42">
        <v>22012500</v>
      </c>
      <c r="B55" s="43" t="s">
        <v>59</v>
      </c>
      <c r="C55" s="12">
        <f t="shared" si="0"/>
        <v>2200000</v>
      </c>
      <c r="D55" s="13">
        <v>2200000</v>
      </c>
      <c r="E55" s="13"/>
      <c r="F55" s="12"/>
    </row>
    <row r="56" spans="1:6" ht="39.75" customHeight="1">
      <c r="A56" s="42">
        <v>22012600</v>
      </c>
      <c r="B56" s="56" t="s">
        <v>60</v>
      </c>
      <c r="C56" s="12">
        <f t="shared" si="0"/>
        <v>60000</v>
      </c>
      <c r="D56" s="13">
        <v>60000</v>
      </c>
      <c r="E56" s="13"/>
      <c r="F56" s="12"/>
    </row>
    <row r="57" spans="1:6" ht="93" customHeight="1">
      <c r="A57" s="42">
        <v>22012900</v>
      </c>
      <c r="B57" s="38" t="s">
        <v>61</v>
      </c>
      <c r="C57" s="12">
        <f t="shared" si="0"/>
        <v>1500</v>
      </c>
      <c r="D57" s="13">
        <v>1500</v>
      </c>
      <c r="E57" s="13"/>
      <c r="F57" s="12"/>
    </row>
    <row r="58" spans="1:6" ht="40.5" customHeight="1">
      <c r="A58" s="31">
        <v>22080000</v>
      </c>
      <c r="B58" s="57" t="s">
        <v>62</v>
      </c>
      <c r="C58" s="10">
        <f t="shared" si="0"/>
        <v>190000</v>
      </c>
      <c r="D58" s="11">
        <f>D59</f>
        <v>190000</v>
      </c>
      <c r="E58" s="11">
        <f>E59</f>
        <v>0</v>
      </c>
      <c r="F58" s="10">
        <f>F59</f>
        <v>0</v>
      </c>
    </row>
    <row r="59" spans="1:6" ht="40.5" customHeight="1">
      <c r="A59" s="33">
        <v>22080400</v>
      </c>
      <c r="B59" s="58" t="s">
        <v>63</v>
      </c>
      <c r="C59" s="12">
        <f t="shared" si="0"/>
        <v>190000</v>
      </c>
      <c r="D59" s="13">
        <v>190000</v>
      </c>
      <c r="E59" s="13"/>
      <c r="F59" s="12"/>
    </row>
    <row r="60" spans="1:6" ht="20.25" customHeight="1">
      <c r="A60" s="50">
        <v>22090000</v>
      </c>
      <c r="B60" s="59" t="s">
        <v>64</v>
      </c>
      <c r="C60" s="10">
        <f t="shared" si="0"/>
        <v>20000</v>
      </c>
      <c r="D60" s="11">
        <f>D61+D62</f>
        <v>20000</v>
      </c>
      <c r="E60" s="11">
        <f>E61+E62</f>
        <v>0</v>
      </c>
      <c r="F60" s="10">
        <f>F61+F62</f>
        <v>0</v>
      </c>
    </row>
    <row r="61" spans="1:6" ht="60.75" customHeight="1">
      <c r="A61" s="60">
        <v>22090100</v>
      </c>
      <c r="B61" s="61" t="s">
        <v>66</v>
      </c>
      <c r="C61" s="12">
        <f t="shared" si="0"/>
        <v>10000</v>
      </c>
      <c r="D61" s="13">
        <v>10000</v>
      </c>
      <c r="E61" s="13"/>
      <c r="F61" s="12"/>
    </row>
    <row r="62" spans="1:6" ht="37.5" customHeight="1">
      <c r="A62" s="60">
        <v>22090400</v>
      </c>
      <c r="B62" s="61" t="s">
        <v>67</v>
      </c>
      <c r="C62" s="12">
        <f t="shared" si="0"/>
        <v>10000</v>
      </c>
      <c r="D62" s="13">
        <v>10000</v>
      </c>
      <c r="E62" s="13"/>
      <c r="F62" s="12"/>
    </row>
    <row r="63" spans="1:6" ht="25.5" customHeight="1">
      <c r="A63" s="31">
        <v>24000000</v>
      </c>
      <c r="B63" s="62" t="s">
        <v>4</v>
      </c>
      <c r="C63" s="10">
        <f t="shared" si="0"/>
        <v>320600</v>
      </c>
      <c r="D63" s="11">
        <f>D64</f>
        <v>0</v>
      </c>
      <c r="E63" s="11">
        <f>E64+E66</f>
        <v>320600</v>
      </c>
      <c r="F63" s="10">
        <f>F66</f>
        <v>320600</v>
      </c>
    </row>
    <row r="64" spans="1:6" ht="31.5" hidden="1" customHeight="1">
      <c r="A64" s="31">
        <v>24060000</v>
      </c>
      <c r="B64" s="49" t="s">
        <v>53</v>
      </c>
      <c r="C64" s="10">
        <f>C65</f>
        <v>0</v>
      </c>
      <c r="D64" s="11">
        <f>D65</f>
        <v>0</v>
      </c>
      <c r="E64" s="11">
        <f>E65</f>
        <v>0</v>
      </c>
      <c r="F64" s="10">
        <f>F65</f>
        <v>0</v>
      </c>
    </row>
    <row r="65" spans="1:8" ht="75.75" hidden="1" customHeight="1">
      <c r="A65" s="33">
        <v>24062100</v>
      </c>
      <c r="B65" s="39" t="s">
        <v>68</v>
      </c>
      <c r="C65" s="10">
        <f t="shared" si="0"/>
        <v>0</v>
      </c>
      <c r="D65" s="13"/>
      <c r="E65" s="13"/>
      <c r="F65" s="18"/>
    </row>
    <row r="66" spans="1:8" s="16" customFormat="1" ht="34.5" customHeight="1">
      <c r="A66" s="31">
        <v>24170000</v>
      </c>
      <c r="B66" s="57" t="s">
        <v>69</v>
      </c>
      <c r="C66" s="10">
        <f t="shared" si="0"/>
        <v>320600</v>
      </c>
      <c r="D66" s="11"/>
      <c r="E66" s="11">
        <v>320600</v>
      </c>
      <c r="F66" s="11">
        <f>E66</f>
        <v>320600</v>
      </c>
      <c r="G66" s="19"/>
      <c r="H66" s="19"/>
    </row>
    <row r="67" spans="1:8" ht="20.25" customHeight="1">
      <c r="A67" s="29">
        <v>25000000</v>
      </c>
      <c r="B67" s="63" t="s">
        <v>10</v>
      </c>
      <c r="C67" s="10">
        <f>D67+E67</f>
        <v>2761000</v>
      </c>
      <c r="D67" s="11">
        <f>D68</f>
        <v>0</v>
      </c>
      <c r="E67" s="11">
        <f>E68</f>
        <v>2761000</v>
      </c>
      <c r="F67" s="11">
        <f>F68</f>
        <v>0</v>
      </c>
      <c r="G67" s="20"/>
      <c r="H67" s="20"/>
    </row>
    <row r="68" spans="1:8" s="20" customFormat="1" ht="38.25" customHeight="1">
      <c r="A68" s="64">
        <v>25010000</v>
      </c>
      <c r="B68" s="57" t="s">
        <v>70</v>
      </c>
      <c r="C68" s="10">
        <f t="shared" si="0"/>
        <v>2761000</v>
      </c>
      <c r="D68" s="11">
        <f>D69+D71+D72</f>
        <v>0</v>
      </c>
      <c r="E68" s="11">
        <f>E69+E71+E70</f>
        <v>2761000</v>
      </c>
      <c r="F68" s="11">
        <f>F69+F71+F72+F73</f>
        <v>0</v>
      </c>
    </row>
    <row r="69" spans="1:8" s="20" customFormat="1" ht="36.75" customHeight="1">
      <c r="A69" s="37">
        <v>25010100</v>
      </c>
      <c r="B69" s="58" t="s">
        <v>71</v>
      </c>
      <c r="C69" s="12">
        <f t="shared" si="0"/>
        <v>2750600</v>
      </c>
      <c r="D69" s="13"/>
      <c r="E69" s="13">
        <v>2750600</v>
      </c>
      <c r="F69" s="13"/>
    </row>
    <row r="70" spans="1:8" s="20" customFormat="1" ht="36.75" hidden="1" customHeight="1">
      <c r="A70" s="37">
        <v>25010200</v>
      </c>
      <c r="B70" s="58" t="s">
        <v>72</v>
      </c>
      <c r="C70" s="12">
        <f t="shared" si="0"/>
        <v>0</v>
      </c>
      <c r="D70" s="13"/>
      <c r="E70" s="21"/>
      <c r="F70" s="13"/>
    </row>
    <row r="71" spans="1:8" s="20" customFormat="1" ht="20.25" customHeight="1">
      <c r="A71" s="37">
        <v>25010300</v>
      </c>
      <c r="B71" s="58" t="s">
        <v>73</v>
      </c>
      <c r="C71" s="12">
        <f t="shared" si="0"/>
        <v>10400</v>
      </c>
      <c r="D71" s="13"/>
      <c r="E71" s="13">
        <v>10400</v>
      </c>
      <c r="F71" s="13"/>
    </row>
    <row r="72" spans="1:8" s="20" customFormat="1" ht="20.25" hidden="1" customHeight="1">
      <c r="A72" s="65" t="s">
        <v>74</v>
      </c>
      <c r="B72" s="57" t="s">
        <v>75</v>
      </c>
      <c r="C72" s="10">
        <f t="shared" si="0"/>
        <v>0</v>
      </c>
      <c r="D72" s="11"/>
      <c r="E72" s="11">
        <f>E73</f>
        <v>0</v>
      </c>
      <c r="F72" s="11"/>
    </row>
    <row r="73" spans="1:8" s="20" customFormat="1" ht="24.75" hidden="1" customHeight="1">
      <c r="A73" s="66" t="s">
        <v>76</v>
      </c>
      <c r="B73" s="58" t="s">
        <v>77</v>
      </c>
      <c r="C73" s="10">
        <f t="shared" si="0"/>
        <v>0</v>
      </c>
      <c r="D73" s="13"/>
      <c r="E73" s="13"/>
      <c r="F73" s="13"/>
    </row>
    <row r="74" spans="1:8" s="20" customFormat="1" ht="20.25" customHeight="1">
      <c r="A74" s="67">
        <v>30000000</v>
      </c>
      <c r="B74" s="59" t="s">
        <v>5</v>
      </c>
      <c r="C74" s="10">
        <f t="shared" si="0"/>
        <v>9745725</v>
      </c>
      <c r="D74" s="13">
        <f>D76+D78</f>
        <v>0</v>
      </c>
      <c r="E74" s="11">
        <f>E75+E77</f>
        <v>9745725</v>
      </c>
      <c r="F74" s="11">
        <f>F75+F77</f>
        <v>9745725</v>
      </c>
    </row>
    <row r="75" spans="1:8" s="20" customFormat="1" ht="20.25" customHeight="1">
      <c r="A75" s="67">
        <v>31000000</v>
      </c>
      <c r="B75" s="59" t="s">
        <v>6</v>
      </c>
      <c r="C75" s="10">
        <f t="shared" si="0"/>
        <v>200000</v>
      </c>
      <c r="D75" s="13"/>
      <c r="E75" s="11">
        <f>E76</f>
        <v>200000</v>
      </c>
      <c r="F75" s="11">
        <f>F76</f>
        <v>200000</v>
      </c>
    </row>
    <row r="76" spans="1:8" s="20" customFormat="1" ht="36.75" customHeight="1">
      <c r="A76" s="68">
        <v>31030000</v>
      </c>
      <c r="B76" s="53" t="s">
        <v>78</v>
      </c>
      <c r="C76" s="12">
        <f t="shared" si="0"/>
        <v>200000</v>
      </c>
      <c r="D76" s="13"/>
      <c r="E76" s="13">
        <v>200000</v>
      </c>
      <c r="F76" s="13">
        <f>E76</f>
        <v>200000</v>
      </c>
    </row>
    <row r="77" spans="1:8" s="20" customFormat="1" ht="36.75" customHeight="1">
      <c r="A77" s="67">
        <v>33000000</v>
      </c>
      <c r="B77" s="59" t="s">
        <v>79</v>
      </c>
      <c r="C77" s="10">
        <f t="shared" ref="C77:C92" si="1">D77+E77</f>
        <v>9545725</v>
      </c>
      <c r="D77" s="13"/>
      <c r="E77" s="11">
        <f>E78</f>
        <v>9545725</v>
      </c>
      <c r="F77" s="11">
        <f>F78</f>
        <v>9545725</v>
      </c>
    </row>
    <row r="78" spans="1:8" s="20" customFormat="1" ht="20.25" customHeight="1">
      <c r="A78" s="67">
        <v>33010000</v>
      </c>
      <c r="B78" s="59" t="s">
        <v>80</v>
      </c>
      <c r="C78" s="10">
        <f t="shared" si="1"/>
        <v>9545725</v>
      </c>
      <c r="D78" s="11">
        <f>D79+D80</f>
        <v>0</v>
      </c>
      <c r="E78" s="11">
        <f>E79+E80</f>
        <v>9545725</v>
      </c>
      <c r="F78" s="11">
        <f>E78</f>
        <v>9545725</v>
      </c>
    </row>
    <row r="79" spans="1:8" ht="75.75" customHeight="1">
      <c r="A79" s="28">
        <v>33010100</v>
      </c>
      <c r="B79" s="54" t="s">
        <v>81</v>
      </c>
      <c r="C79" s="12">
        <f t="shared" si="1"/>
        <v>9520125</v>
      </c>
      <c r="D79" s="11"/>
      <c r="E79" s="13">
        <v>9520125</v>
      </c>
      <c r="F79" s="13">
        <f>E79</f>
        <v>9520125</v>
      </c>
      <c r="G79" s="20"/>
      <c r="H79" s="20"/>
    </row>
    <row r="80" spans="1:8" ht="57" customHeight="1">
      <c r="A80" s="28">
        <v>33010400</v>
      </c>
      <c r="B80" s="54" t="s">
        <v>82</v>
      </c>
      <c r="C80" s="12">
        <f t="shared" si="1"/>
        <v>25600</v>
      </c>
      <c r="D80" s="11"/>
      <c r="E80" s="13">
        <v>25600</v>
      </c>
      <c r="F80" s="13">
        <f>E80</f>
        <v>25600</v>
      </c>
      <c r="G80" s="20"/>
      <c r="H80" s="20"/>
    </row>
    <row r="81" spans="1:8" ht="19.5" customHeight="1">
      <c r="A81" s="28"/>
      <c r="B81" s="63" t="s">
        <v>83</v>
      </c>
      <c r="C81" s="10">
        <f t="shared" si="1"/>
        <v>134879325</v>
      </c>
      <c r="D81" s="11">
        <f>D9+D44+D74</f>
        <v>121917000</v>
      </c>
      <c r="E81" s="11">
        <f>E9+E44+E74</f>
        <v>12962325</v>
      </c>
      <c r="F81" s="11">
        <f>F9+F44+F74</f>
        <v>10066325</v>
      </c>
      <c r="G81" s="20"/>
      <c r="H81" s="20"/>
    </row>
    <row r="82" spans="1:8" ht="23.25" customHeight="1">
      <c r="A82" s="29">
        <v>40000000</v>
      </c>
      <c r="B82" s="55" t="s">
        <v>84</v>
      </c>
      <c r="C82" s="10">
        <f t="shared" si="1"/>
        <v>149331700</v>
      </c>
      <c r="D82" s="11">
        <f>D83</f>
        <v>149331700</v>
      </c>
      <c r="E82" s="11">
        <f>E83</f>
        <v>0</v>
      </c>
      <c r="F82" s="11">
        <f>F83</f>
        <v>0</v>
      </c>
      <c r="G82" s="20"/>
      <c r="H82" s="20"/>
    </row>
    <row r="83" spans="1:8" ht="25.5" customHeight="1">
      <c r="A83" s="29">
        <v>41000000</v>
      </c>
      <c r="B83" s="41" t="s">
        <v>11</v>
      </c>
      <c r="C83" s="10">
        <f t="shared" si="1"/>
        <v>149331700</v>
      </c>
      <c r="D83" s="11">
        <f>D84+D87</f>
        <v>149331700</v>
      </c>
      <c r="E83" s="11">
        <f>E84+E87</f>
        <v>0</v>
      </c>
      <c r="F83" s="10">
        <f>F84+F87</f>
        <v>0</v>
      </c>
    </row>
    <row r="84" spans="1:8" ht="21" customHeight="1">
      <c r="A84" s="29">
        <v>41020000</v>
      </c>
      <c r="B84" s="41" t="s">
        <v>12</v>
      </c>
      <c r="C84" s="10">
        <f t="shared" si="1"/>
        <v>1346700</v>
      </c>
      <c r="D84" s="11">
        <f>D85+D86</f>
        <v>1346700</v>
      </c>
      <c r="E84" s="11">
        <f>E85+E86</f>
        <v>0</v>
      </c>
      <c r="F84" s="10">
        <f>F85+F86</f>
        <v>0</v>
      </c>
    </row>
    <row r="85" spans="1:8">
      <c r="A85" s="28">
        <v>41020100</v>
      </c>
      <c r="B85" s="43" t="s">
        <v>85</v>
      </c>
      <c r="C85" s="12">
        <f t="shared" si="1"/>
        <v>1346700</v>
      </c>
      <c r="D85" s="13">
        <v>1346700</v>
      </c>
      <c r="E85" s="13"/>
      <c r="F85" s="12"/>
    </row>
    <row r="86" spans="1:8" ht="39" hidden="1" customHeight="1">
      <c r="A86" s="28">
        <v>41020600</v>
      </c>
      <c r="B86" s="35" t="s">
        <v>86</v>
      </c>
      <c r="C86" s="10">
        <f t="shared" si="1"/>
        <v>0</v>
      </c>
      <c r="D86" s="13"/>
      <c r="E86" s="13"/>
      <c r="F86" s="12"/>
    </row>
    <row r="87" spans="1:8">
      <c r="A87" s="29">
        <v>41030000</v>
      </c>
      <c r="B87" s="41" t="s">
        <v>87</v>
      </c>
      <c r="C87" s="10">
        <f>C88+C89+C90+C91+C92</f>
        <v>147985000</v>
      </c>
      <c r="D87" s="10">
        <f>D88+D89+D90+D91+D92</f>
        <v>147985000</v>
      </c>
      <c r="E87" s="10">
        <f>E88+E89+E90+E91+E92</f>
        <v>0</v>
      </c>
      <c r="F87" s="10">
        <f>F88+F89+F90+F91+F92</f>
        <v>0</v>
      </c>
      <c r="G87" s="14"/>
    </row>
    <row r="88" spans="1:8" ht="99.75" customHeight="1">
      <c r="A88" s="28">
        <v>41030600</v>
      </c>
      <c r="B88" s="54" t="s">
        <v>65</v>
      </c>
      <c r="C88" s="12">
        <f t="shared" si="1"/>
        <v>42100000</v>
      </c>
      <c r="D88" s="13">
        <v>42100000</v>
      </c>
      <c r="E88" s="13"/>
      <c r="F88" s="10"/>
    </row>
    <row r="89" spans="1:8" ht="95.25" customHeight="1">
      <c r="A89" s="69">
        <v>41030800</v>
      </c>
      <c r="B89" s="70" t="s">
        <v>88</v>
      </c>
      <c r="C89" s="12">
        <f t="shared" si="1"/>
        <v>51551000</v>
      </c>
      <c r="D89" s="13">
        <v>51551000</v>
      </c>
      <c r="E89" s="13"/>
      <c r="F89" s="10"/>
    </row>
    <row r="90" spans="1:8" ht="57" customHeight="1">
      <c r="A90" s="28">
        <v>41031000</v>
      </c>
      <c r="B90" s="70" t="s">
        <v>89</v>
      </c>
      <c r="C90" s="12">
        <f t="shared" si="1"/>
        <v>305000</v>
      </c>
      <c r="D90" s="13">
        <v>305000</v>
      </c>
      <c r="E90" s="13"/>
      <c r="F90" s="10"/>
    </row>
    <row r="91" spans="1:8" ht="20.25" customHeight="1">
      <c r="A91" s="28">
        <v>41033900</v>
      </c>
      <c r="B91" s="35" t="s">
        <v>90</v>
      </c>
      <c r="C91" s="13">
        <f t="shared" si="1"/>
        <v>53415500</v>
      </c>
      <c r="D91" s="13">
        <v>53415500</v>
      </c>
      <c r="E91" s="13"/>
      <c r="F91" s="10"/>
    </row>
    <row r="92" spans="1:8" ht="147" customHeight="1">
      <c r="A92" s="69">
        <v>41035800</v>
      </c>
      <c r="B92" s="71" t="s">
        <v>99</v>
      </c>
      <c r="C92" s="12">
        <f t="shared" si="1"/>
        <v>613500</v>
      </c>
      <c r="D92" s="13">
        <v>613500</v>
      </c>
      <c r="E92" s="13"/>
      <c r="F92" s="10"/>
    </row>
    <row r="93" spans="1:8" ht="31.5" customHeight="1">
      <c r="A93" s="28"/>
      <c r="B93" s="41" t="s">
        <v>13</v>
      </c>
      <c r="C93" s="10">
        <f>C81+C82</f>
        <v>284211025</v>
      </c>
      <c r="D93" s="11">
        <f>D81+D82</f>
        <v>271248700</v>
      </c>
      <c r="E93" s="11">
        <f>E81+E82</f>
        <v>12962325</v>
      </c>
      <c r="F93" s="10">
        <f>F81+F82</f>
        <v>10066325</v>
      </c>
    </row>
    <row r="94" spans="1:8" ht="18.75" customHeight="1">
      <c r="D94" s="22"/>
      <c r="F94" s="23"/>
    </row>
    <row r="95" spans="1:8">
      <c r="D95" s="24"/>
    </row>
    <row r="96" spans="1:8" s="16" customFormat="1" ht="19.5" customHeight="1">
      <c r="A96" s="1"/>
      <c r="B96" s="16" t="s">
        <v>91</v>
      </c>
      <c r="D96" s="25"/>
      <c r="E96" s="25" t="s">
        <v>92</v>
      </c>
      <c r="F96" s="1"/>
    </row>
    <row r="97" spans="4:6" ht="24.75" customHeight="1">
      <c r="D97" s="24"/>
    </row>
    <row r="99" spans="4:6" hidden="1">
      <c r="D99" s="24">
        <v>120496000</v>
      </c>
      <c r="E99" s="24"/>
      <c r="F99" s="4">
        <v>10066325</v>
      </c>
    </row>
    <row r="100" spans="4:6" hidden="1"/>
    <row r="101" spans="4:6" hidden="1">
      <c r="D101" s="24">
        <f>D99-D81</f>
        <v>-1421000</v>
      </c>
    </row>
    <row r="102" spans="4:6">
      <c r="F102" s="26">
        <f>F99-F93</f>
        <v>0</v>
      </c>
    </row>
    <row r="106" spans="4:6">
      <c r="D106" s="24"/>
    </row>
    <row r="108" spans="4:6">
      <c r="D108" s="24"/>
    </row>
    <row r="115" spans="4:4">
      <c r="D115" s="24"/>
    </row>
  </sheetData>
  <mergeCells count="9">
    <mergeCell ref="E7:F7"/>
    <mergeCell ref="A7:A8"/>
    <mergeCell ref="B7:B8"/>
    <mergeCell ref="C7:C8"/>
    <mergeCell ref="D7:D8"/>
    <mergeCell ref="D1:F1"/>
    <mergeCell ref="D2:F2"/>
    <mergeCell ref="D3:F3"/>
    <mergeCell ref="B5:F5"/>
  </mergeCells>
  <phoneticPr fontId="1" type="noConversion"/>
  <pageMargins left="0.19685039370078741" right="0.19685039370078741" top="0.19685039370078741" bottom="0.19685039370078741" header="0" footer="0"/>
  <pageSetup paperSize="9" scale="5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2E6DFCB-87A4-46D8-8EB8-2D9E14073CF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дод,1</vt:lpstr>
      <vt:lpstr>'дод,1'!Область_печати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2017-01-23T09:41:03Z</cp:lastPrinted>
  <dcterms:created xsi:type="dcterms:W3CDTF">2014-01-17T10:52:16Z</dcterms:created>
  <dcterms:modified xsi:type="dcterms:W3CDTF">2017-02-13T14:54:21Z</dcterms:modified>
</cp:coreProperties>
</file>