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425" activeTab="0"/>
  </bookViews>
  <sheets>
    <sheet name="1 дод" sheetId="1" r:id="rId1"/>
  </sheets>
  <definedNames>
    <definedName name="_xlnm.Print_Area" localSheetId="0">'1 дод'!$A$1:$J$72</definedName>
  </definedNames>
  <calcPr fullCalcOnLoad="1"/>
</workbook>
</file>

<file path=xl/sharedStrings.xml><?xml version="1.0" encoding="utf-8"?>
<sst xmlns="http://schemas.openxmlformats.org/spreadsheetml/2006/main" count="61" uniqueCount="61">
  <si>
    <t>Найменування показника</t>
  </si>
  <si>
    <t>СПЕЦІАЛЬНИЙ ФОНД</t>
  </si>
  <si>
    <t>ЗАГАЛЬНИЙ ФОНД</t>
  </si>
  <si>
    <t>Дотації</t>
  </si>
  <si>
    <t>№№ п/п</t>
  </si>
  <si>
    <t>Питома вага</t>
  </si>
  <si>
    <t>Інші неподаткові надходження</t>
  </si>
  <si>
    <t>Субвенції,одержані з Держ. бюджету</t>
  </si>
  <si>
    <t>ПРОЕКТ</t>
  </si>
  <si>
    <t xml:space="preserve">Додаток №1 </t>
  </si>
  <si>
    <t>КФКВ</t>
  </si>
  <si>
    <t>до рішення  №____ ___ сесії Хустської міської ради V скликання</t>
  </si>
  <si>
    <t xml:space="preserve">             від  ____  липня  2006 р.</t>
  </si>
  <si>
    <t xml:space="preserve"> План на звітну дату</t>
  </si>
  <si>
    <t xml:space="preserve">                                                             Додаток № 1</t>
  </si>
  <si>
    <t>Податки на власність механізмів (фізичних осіб )</t>
  </si>
  <si>
    <t>Уточнений план на рік</t>
  </si>
  <si>
    <t>Кошти, одержані із загального фонду бюджету  до бюджету розвитку ( спеціального фонду)</t>
  </si>
  <si>
    <t>РАЗОМ ДОХОДІВ ПО ЗАГАЛЬНОМУ ФОНДУ</t>
  </si>
  <si>
    <t>РАЗОМ ДОХОДІВ ПО СПЕЦІАЛЬНОМУ ФОНДУ</t>
  </si>
  <si>
    <t>РАЗОМ</t>
  </si>
  <si>
    <t>Разом доходів</t>
  </si>
  <si>
    <t>% виконання  уточненого плану</t>
  </si>
  <si>
    <t>на рік</t>
  </si>
  <si>
    <t>на звітну дату</t>
  </si>
  <si>
    <t>Податок на прибуток підприємств та фінансових установ комунальної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</si>
  <si>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</si>
  <si>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</si>
  <si>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</si>
  <si>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</si>
  <si>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</si>
  <si>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</si>
  <si>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</si>
  <si>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</si>
  <si>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</si>
  <si>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</si>
  <si>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</si>
  <si>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</si>
  <si>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</si>
  <si>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штрафи та інші санкції </t>
  </si>
  <si>
    <t>Реєстраційний збір за проведення державної реєстрації юридичних осіб та фізичних осіб - підприємців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</si>
  <si>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</si>
  <si>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</si>
  <si>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Збір за першу реєстрацію транспортного засобу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</si>
  <si>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</si>
  <si>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</si>
  <si>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Екологічний податок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</si>
  <si>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</si>
  <si>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</si>
  <si>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</si>
  <si>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</si>
  <si>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</si>
  <si>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Секретар ради</t>
  </si>
  <si>
    <t>В.Ерфан</t>
  </si>
  <si>
    <t>Плата за розміщення тимчасово вільних коштів місцевих бюджетів</t>
  </si>
  <si>
    <t>Власні надходження бюджетних установ</t>
  </si>
  <si>
    <t xml:space="preserve">Субвенція з державного бюджету місцевим бюджетам </t>
  </si>
  <si>
    <t>Надходження за І квартал 2013 року</t>
  </si>
  <si>
    <t xml:space="preserve">        Виконання  дохідної частини бюджету міста Хуст  за І квартал 2013 року</t>
  </si>
  <si>
    <t xml:space="preserve">                            до рішення VІІ сесії Хустської міської ради </t>
  </si>
  <si>
    <t xml:space="preserve">   VІ скликання  від 23.05.2013 року  №987 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</si>
</sst>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200" fontId="0" fillId="0" borderId="0" xfId="0" applyNumberForma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wrapText="1"/>
    </xf>
    <xf numFmtId="0" fontId="17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/>
      <protection/>
    </xf>
    <xf numFmtId="0" fontId="10" fillId="0" borderId="16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4" xfId="0" applyFont="1" applyBorder="1" applyAlignment="1">
      <alignment vertical="center" wrapText="1"/>
    </xf>
    <xf numFmtId="0" fontId="16" fillId="0" borderId="3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200" fontId="10" fillId="0" borderId="23" xfId="0" applyNumberFormat="1" applyFont="1" applyFill="1" applyBorder="1" applyAlignment="1">
      <alignment horizontal="center" vertical="center"/>
    </xf>
    <xf numFmtId="200" fontId="10" fillId="0" borderId="33" xfId="0" applyNumberFormat="1" applyFont="1" applyFill="1" applyBorder="1" applyAlignment="1">
      <alignment horizontal="center" vertical="center"/>
    </xf>
    <xf numFmtId="200" fontId="10" fillId="0" borderId="19" xfId="0" applyNumberFormat="1" applyFont="1" applyFill="1" applyBorder="1" applyAlignment="1">
      <alignment horizontal="center" vertical="center"/>
    </xf>
    <xf numFmtId="200" fontId="10" fillId="0" borderId="24" xfId="0" applyNumberFormat="1" applyFont="1" applyFill="1" applyBorder="1" applyAlignment="1">
      <alignment horizontal="center" vertical="center"/>
    </xf>
    <xf numFmtId="200" fontId="10" fillId="0" borderId="34" xfId="0" applyNumberFormat="1" applyFont="1" applyFill="1" applyBorder="1" applyAlignment="1">
      <alignment horizontal="center" vertical="center"/>
    </xf>
    <xf numFmtId="200" fontId="10" fillId="0" borderId="28" xfId="0" applyNumberFormat="1" applyFont="1" applyFill="1" applyBorder="1" applyAlignment="1">
      <alignment horizontal="center" vertical="center"/>
    </xf>
    <xf numFmtId="200" fontId="10" fillId="0" borderId="35" xfId="0" applyNumberFormat="1" applyFont="1" applyFill="1" applyBorder="1" applyAlignment="1">
      <alignment horizontal="center" vertical="center"/>
    </xf>
    <xf numFmtId="200" fontId="10" fillId="0" borderId="36" xfId="0" applyNumberFormat="1" applyFont="1" applyFill="1" applyBorder="1" applyAlignment="1">
      <alignment horizontal="center" vertical="center"/>
    </xf>
    <xf numFmtId="200" fontId="16" fillId="0" borderId="27" xfId="0" applyNumberFormat="1" applyFont="1" applyFill="1" applyBorder="1" applyAlignment="1">
      <alignment horizontal="center" vertical="center"/>
    </xf>
    <xf numFmtId="200" fontId="16" fillId="0" borderId="37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200" fontId="10" fillId="0" borderId="22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200" fontId="10" fillId="0" borderId="31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200" fontId="10" fillId="0" borderId="21" xfId="0" applyNumberFormat="1" applyFont="1" applyFill="1" applyBorder="1" applyAlignment="1">
      <alignment horizontal="center" vertical="center"/>
    </xf>
    <xf numFmtId="200" fontId="17" fillId="0" borderId="25" xfId="0" applyNumberFormat="1" applyFont="1" applyFill="1" applyBorder="1" applyAlignment="1">
      <alignment horizontal="center" vertical="center"/>
    </xf>
    <xf numFmtId="200" fontId="17" fillId="0" borderId="14" xfId="0" applyNumberFormat="1" applyFont="1" applyFill="1" applyBorder="1" applyAlignment="1">
      <alignment horizontal="center" vertical="center"/>
    </xf>
    <xf numFmtId="200" fontId="17" fillId="0" borderId="37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200" fontId="10" fillId="0" borderId="39" xfId="0" applyNumberFormat="1" applyFont="1" applyFill="1" applyBorder="1" applyAlignment="1">
      <alignment horizontal="center" vertical="center"/>
    </xf>
    <xf numFmtId="200" fontId="10" fillId="0" borderId="30" xfId="0" applyNumberFormat="1" applyFont="1" applyFill="1" applyBorder="1" applyAlignment="1">
      <alignment horizontal="center" vertical="center"/>
    </xf>
    <xf numFmtId="200" fontId="10" fillId="0" borderId="40" xfId="0" applyNumberFormat="1" applyFont="1" applyFill="1" applyBorder="1" applyAlignment="1">
      <alignment horizontal="center" vertical="center"/>
    </xf>
    <xf numFmtId="200" fontId="10" fillId="0" borderId="41" xfId="0" applyNumberFormat="1" applyFont="1" applyFill="1" applyBorder="1" applyAlignment="1">
      <alignment horizontal="center" vertical="center"/>
    </xf>
    <xf numFmtId="200" fontId="10" fillId="0" borderId="27" xfId="0" applyNumberFormat="1" applyFont="1" applyFill="1" applyBorder="1" applyAlignment="1">
      <alignment horizontal="center" vertical="center"/>
    </xf>
    <xf numFmtId="200" fontId="10" fillId="0" borderId="42" xfId="0" applyNumberFormat="1" applyFont="1" applyFill="1" applyBorder="1" applyAlignment="1">
      <alignment horizontal="center" vertical="center"/>
    </xf>
    <xf numFmtId="200" fontId="10" fillId="0" borderId="43" xfId="0" applyNumberFormat="1" applyFont="1" applyFill="1" applyBorder="1" applyAlignment="1">
      <alignment horizontal="center" vertical="center"/>
    </xf>
    <xf numFmtId="200" fontId="10" fillId="0" borderId="44" xfId="0" applyNumberFormat="1" applyFont="1" applyFill="1" applyBorder="1" applyAlignment="1">
      <alignment horizontal="center" vertical="center"/>
    </xf>
    <xf numFmtId="200" fontId="17" fillId="0" borderId="27" xfId="0" applyNumberFormat="1" applyFont="1" applyFill="1" applyBorder="1" applyAlignment="1">
      <alignment horizontal="center" vertical="center"/>
    </xf>
    <xf numFmtId="200" fontId="17" fillId="0" borderId="42" xfId="0" applyNumberFormat="1" applyFont="1" applyFill="1" applyBorder="1" applyAlignment="1">
      <alignment horizontal="center" vertical="center"/>
    </xf>
    <xf numFmtId="200" fontId="17" fillId="0" borderId="45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13" fillId="0" borderId="48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75"/>
          <c:y val="0.022"/>
          <c:w val="0.87575"/>
          <c:h val="0.956"/>
        </c:manualLayout>
      </c:layout>
      <c:pie3DChart>
        <c:varyColors val="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16"/>
          <c:w val="0.073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Податки, збори ( обов"язкові платежі) загального фонду міського бюджету</a:t>
            </a:r>
          </a:p>
        </c:rich>
      </c:tx>
      <c:layout>
        <c:manualLayout>
          <c:xMode val="factor"/>
          <c:yMode val="factor"/>
          <c:x val="-0.0522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275"/>
          <c:y val="0.351"/>
          <c:w val="0.27025"/>
          <c:h val="0.39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 дод'!$J$11:$J$33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0.79875</cdr:y>
    </cdr:from>
    <cdr:to>
      <cdr:x>0.53175</cdr:x>
      <cdr:y>0.8695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76850" y="195262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8</xdr:row>
      <xdr:rowOff>304800</xdr:rowOff>
    </xdr:from>
    <xdr:to>
      <xdr:col>50</xdr:col>
      <xdr:colOff>476250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32785050" y="1276350"/>
        <a:ext cx="5210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238125</xdr:rowOff>
    </xdr:from>
    <xdr:to>
      <xdr:col>10</xdr:col>
      <xdr:colOff>0</xdr:colOff>
      <xdr:row>70</xdr:row>
      <xdr:rowOff>0</xdr:rowOff>
    </xdr:to>
    <xdr:graphicFrame>
      <xdr:nvGraphicFramePr>
        <xdr:cNvPr id="2" name="Chart 7"/>
        <xdr:cNvGraphicFramePr/>
      </xdr:nvGraphicFramePr>
      <xdr:xfrm>
        <a:off x="0" y="11430000"/>
        <a:ext cx="100869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SheetLayoutView="75" zoomScalePageLayoutView="0" workbookViewId="0" topLeftCell="A4">
      <selection activeCell="C4" sqref="C4:H6"/>
    </sheetView>
  </sheetViews>
  <sheetFormatPr defaultColWidth="9.00390625" defaultRowHeight="12.75"/>
  <cols>
    <col min="1" max="1" width="5.00390625" style="0" customWidth="1"/>
    <col min="2" max="2" width="57.125" style="0" customWidth="1"/>
    <col min="3" max="3" width="8.25390625" style="0" customWidth="1"/>
    <col min="4" max="4" width="9.375" style="0" customWidth="1"/>
    <col min="6" max="7" width="12.75390625" style="0" customWidth="1"/>
    <col min="8" max="8" width="10.00390625" style="0" customWidth="1"/>
    <col min="9" max="9" width="0.12890625" style="0" customWidth="1"/>
    <col min="10" max="10" width="8.00390625" style="0" customWidth="1"/>
  </cols>
  <sheetData>
    <row r="1" spans="1:10" ht="12.75" hidden="1">
      <c r="A1" s="10" t="s">
        <v>8</v>
      </c>
      <c r="B1" s="4"/>
      <c r="C1" s="2"/>
      <c r="D1" s="2"/>
      <c r="E1" s="2"/>
      <c r="F1" s="2" t="s">
        <v>9</v>
      </c>
      <c r="G1" s="2"/>
      <c r="I1" s="2"/>
      <c r="J1" s="1"/>
    </row>
    <row r="2" spans="1:10" ht="12.75" hidden="1">
      <c r="A2" s="3"/>
      <c r="B2" s="4"/>
      <c r="C2" s="2" t="s">
        <v>11</v>
      </c>
      <c r="H2" s="2"/>
      <c r="I2" s="2"/>
      <c r="J2" s="1"/>
    </row>
    <row r="3" spans="1:10" ht="14.25" hidden="1">
      <c r="A3" s="11"/>
      <c r="B3" s="4"/>
      <c r="C3" s="2"/>
      <c r="E3" s="2" t="s">
        <v>12</v>
      </c>
      <c r="H3" s="2"/>
      <c r="I3" s="2"/>
      <c r="J3" s="1"/>
    </row>
    <row r="4" spans="1:10" ht="14.25">
      <c r="A4" s="11"/>
      <c r="B4" s="38"/>
      <c r="C4" s="14" t="s">
        <v>14</v>
      </c>
      <c r="D4" s="14"/>
      <c r="E4" s="14"/>
      <c r="F4" s="13"/>
      <c r="G4" s="13"/>
      <c r="H4" s="13"/>
      <c r="I4" s="2"/>
      <c r="J4" s="1"/>
    </row>
    <row r="5" spans="1:10" ht="9.75" customHeight="1">
      <c r="A5" s="11"/>
      <c r="B5" s="4"/>
      <c r="C5" s="15" t="s">
        <v>59</v>
      </c>
      <c r="D5" s="15"/>
      <c r="E5" s="15"/>
      <c r="F5" s="15"/>
      <c r="G5" s="15"/>
      <c r="H5" s="15"/>
      <c r="I5" s="2"/>
      <c r="J5" s="1"/>
    </row>
    <row r="6" spans="1:10" ht="10.5" customHeight="1">
      <c r="A6" s="11"/>
      <c r="B6" s="4"/>
      <c r="C6" s="90" t="s">
        <v>60</v>
      </c>
      <c r="D6" s="90"/>
      <c r="E6" s="90"/>
      <c r="F6" s="90"/>
      <c r="G6" s="90"/>
      <c r="H6" s="90"/>
      <c r="I6" s="2"/>
      <c r="J6" s="1"/>
    </row>
    <row r="7" spans="1:10" ht="15.75" thickBot="1">
      <c r="A7" s="6" t="s">
        <v>58</v>
      </c>
      <c r="B7" s="9"/>
      <c r="C7" s="5"/>
      <c r="D7" s="5"/>
      <c r="E7" s="5"/>
      <c r="F7" s="5"/>
      <c r="G7" s="5"/>
      <c r="H7" s="5"/>
      <c r="I7" s="5"/>
      <c r="J7" s="7"/>
    </row>
    <row r="8" spans="1:10" ht="26.25" customHeight="1">
      <c r="A8" s="93" t="s">
        <v>4</v>
      </c>
      <c r="B8" s="93" t="s">
        <v>0</v>
      </c>
      <c r="C8" s="95" t="s">
        <v>10</v>
      </c>
      <c r="D8" s="93" t="s">
        <v>16</v>
      </c>
      <c r="E8" s="93" t="s">
        <v>13</v>
      </c>
      <c r="F8" s="91" t="s">
        <v>57</v>
      </c>
      <c r="G8" s="96" t="s">
        <v>22</v>
      </c>
      <c r="H8" s="96"/>
      <c r="I8" s="19"/>
      <c r="J8" s="93" t="s">
        <v>5</v>
      </c>
    </row>
    <row r="9" spans="1:10" ht="24" customHeight="1" thickBot="1">
      <c r="A9" s="94"/>
      <c r="B9" s="94"/>
      <c r="C9" s="94"/>
      <c r="D9" s="94"/>
      <c r="E9" s="94"/>
      <c r="F9" s="92"/>
      <c r="G9" s="36" t="s">
        <v>23</v>
      </c>
      <c r="H9" s="36" t="s">
        <v>24</v>
      </c>
      <c r="I9" s="20"/>
      <c r="J9" s="94"/>
    </row>
    <row r="10" spans="1:10" ht="16.5" customHeight="1" thickBot="1">
      <c r="A10" s="87" t="s">
        <v>2</v>
      </c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30" customHeight="1">
      <c r="A11" s="27">
        <v>1</v>
      </c>
      <c r="B11" s="48" t="s">
        <v>26</v>
      </c>
      <c r="C11" s="41">
        <v>110101</v>
      </c>
      <c r="D11" s="53">
        <v>26153.1</v>
      </c>
      <c r="E11" s="53">
        <v>5201.2</v>
      </c>
      <c r="F11" s="53">
        <v>5210.5</v>
      </c>
      <c r="G11" s="53">
        <f>F11/D11*100</f>
        <v>19.923068393421815</v>
      </c>
      <c r="H11" s="53">
        <f>F11/E11*100</f>
        <v>100.17880489117897</v>
      </c>
      <c r="I11" s="54"/>
      <c r="J11" s="55">
        <f>F11/F$34*100</f>
        <v>65.7235837989884</v>
      </c>
    </row>
    <row r="12" spans="1:10" ht="54.75" customHeight="1">
      <c r="A12" s="28">
        <f>A11+1</f>
        <v>2</v>
      </c>
      <c r="B12" s="48" t="s">
        <v>27</v>
      </c>
      <c r="C12" s="42">
        <v>110102</v>
      </c>
      <c r="D12" s="56">
        <v>773.1</v>
      </c>
      <c r="E12" s="56">
        <v>176.2</v>
      </c>
      <c r="F12" s="56">
        <v>176.7</v>
      </c>
      <c r="G12" s="53">
        <f aca="true" t="shared" si="0" ref="G12:G36">F12/D12*100</f>
        <v>22.85603414823438</v>
      </c>
      <c r="H12" s="53">
        <f aca="true" t="shared" si="1" ref="H12:H55">F12/E12*100</f>
        <v>100.28376844494893</v>
      </c>
      <c r="I12" s="57"/>
      <c r="J12" s="55">
        <f>F12/F$34*100</f>
        <v>2.2288373970408304</v>
      </c>
    </row>
    <row r="13" spans="1:10" ht="29.25" customHeight="1">
      <c r="A13" s="28">
        <v>3</v>
      </c>
      <c r="B13" s="48" t="s">
        <v>28</v>
      </c>
      <c r="C13" s="42">
        <v>110104</v>
      </c>
      <c r="D13" s="56">
        <v>185</v>
      </c>
      <c r="E13" s="56">
        <v>25</v>
      </c>
      <c r="F13" s="56">
        <v>27.8</v>
      </c>
      <c r="G13" s="53">
        <f t="shared" si="0"/>
        <v>15.027027027027026</v>
      </c>
      <c r="H13" s="53">
        <f t="shared" si="1"/>
        <v>111.20000000000002</v>
      </c>
      <c r="I13" s="57"/>
      <c r="J13" s="55">
        <f>F13/F$34*100</f>
        <v>0.3506603261897855</v>
      </c>
    </row>
    <row r="14" spans="1:10" ht="24.75" customHeight="1">
      <c r="A14" s="28">
        <v>4</v>
      </c>
      <c r="B14" s="48" t="s">
        <v>29</v>
      </c>
      <c r="C14" s="42">
        <v>110105</v>
      </c>
      <c r="D14" s="56">
        <v>2100</v>
      </c>
      <c r="E14" s="56">
        <v>780</v>
      </c>
      <c r="F14" s="56">
        <v>240.7</v>
      </c>
      <c r="G14" s="53">
        <f t="shared" si="0"/>
        <v>11.461904761904762</v>
      </c>
      <c r="H14" s="53">
        <f t="shared" si="1"/>
        <v>30.858974358974358</v>
      </c>
      <c r="I14" s="57"/>
      <c r="J14" s="55">
        <f>F14/F$34*100</f>
        <v>3.036112968125229</v>
      </c>
    </row>
    <row r="15" spans="1:10" ht="27.75" customHeight="1">
      <c r="A15" s="28">
        <v>5</v>
      </c>
      <c r="B15" s="40" t="s">
        <v>25</v>
      </c>
      <c r="C15" s="42">
        <v>110202</v>
      </c>
      <c r="D15" s="56">
        <v>175</v>
      </c>
      <c r="E15" s="56">
        <v>40</v>
      </c>
      <c r="F15" s="56">
        <v>349.4</v>
      </c>
      <c r="G15" s="53">
        <f t="shared" si="0"/>
        <v>199.65714285714284</v>
      </c>
      <c r="H15" s="53">
        <f t="shared" si="1"/>
        <v>873.5</v>
      </c>
      <c r="I15" s="57"/>
      <c r="J15" s="55">
        <f aca="true" t="shared" si="2" ref="J15:J21">F15/F$34*100</f>
        <v>4.4072200708888865</v>
      </c>
    </row>
    <row r="16" spans="1:10" ht="36.75" customHeight="1">
      <c r="A16" s="28">
        <v>6</v>
      </c>
      <c r="B16" s="48" t="s">
        <v>30</v>
      </c>
      <c r="C16" s="42">
        <v>130102</v>
      </c>
      <c r="D16" s="56">
        <v>60</v>
      </c>
      <c r="E16" s="56">
        <v>15</v>
      </c>
      <c r="F16" s="56">
        <v>65.3</v>
      </c>
      <c r="G16" s="53">
        <f t="shared" si="0"/>
        <v>108.83333333333334</v>
      </c>
      <c r="H16" s="53">
        <f t="shared" si="1"/>
        <v>435.33333333333337</v>
      </c>
      <c r="I16" s="57"/>
      <c r="J16" s="55">
        <f t="shared" si="2"/>
        <v>0.8236733561220501</v>
      </c>
    </row>
    <row r="17" spans="1:10" ht="18" customHeight="1">
      <c r="A17" s="28">
        <v>7</v>
      </c>
      <c r="B17" s="48" t="s">
        <v>31</v>
      </c>
      <c r="C17" s="42">
        <v>130501</v>
      </c>
      <c r="D17" s="56">
        <v>1060</v>
      </c>
      <c r="E17" s="56">
        <v>240</v>
      </c>
      <c r="F17" s="56">
        <v>270.9</v>
      </c>
      <c r="G17" s="53">
        <f t="shared" si="0"/>
        <v>25.5566037735849</v>
      </c>
      <c r="H17" s="53">
        <f t="shared" si="1"/>
        <v>112.87499999999999</v>
      </c>
      <c r="I17" s="57"/>
      <c r="J17" s="55">
        <f t="shared" si="2"/>
        <v>3.4170461282306794</v>
      </c>
    </row>
    <row r="18" spans="1:10" ht="12.75" customHeight="1">
      <c r="A18" s="28">
        <v>8</v>
      </c>
      <c r="B18" s="48" t="s">
        <v>32</v>
      </c>
      <c r="C18" s="42">
        <v>130502</v>
      </c>
      <c r="D18" s="56">
        <v>2400</v>
      </c>
      <c r="E18" s="56">
        <v>573</v>
      </c>
      <c r="F18" s="56">
        <v>667.9</v>
      </c>
      <c r="G18" s="53">
        <f t="shared" si="0"/>
        <v>27.829166666666666</v>
      </c>
      <c r="H18" s="53">
        <f t="shared" si="1"/>
        <v>116.56195462478185</v>
      </c>
      <c r="I18" s="57"/>
      <c r="J18" s="55">
        <f t="shared" si="2"/>
        <v>8.424677405113586</v>
      </c>
    </row>
    <row r="19" spans="1:10" ht="12.75" customHeight="1">
      <c r="A19" s="28">
        <v>9</v>
      </c>
      <c r="B19" s="48" t="s">
        <v>33</v>
      </c>
      <c r="C19" s="42">
        <v>130503</v>
      </c>
      <c r="D19" s="56">
        <v>180</v>
      </c>
      <c r="E19" s="56">
        <v>41</v>
      </c>
      <c r="F19" s="56">
        <v>46.9</v>
      </c>
      <c r="G19" s="53">
        <f t="shared" si="0"/>
        <v>26.055555555555554</v>
      </c>
      <c r="H19" s="53">
        <f t="shared" si="1"/>
        <v>114.39024390243901</v>
      </c>
      <c r="I19" s="57"/>
      <c r="J19" s="55">
        <f t="shared" si="2"/>
        <v>0.5915816294352856</v>
      </c>
    </row>
    <row r="20" spans="1:10" ht="12.75" customHeight="1">
      <c r="A20" s="28">
        <v>10</v>
      </c>
      <c r="B20" s="48" t="s">
        <v>34</v>
      </c>
      <c r="C20" s="42">
        <v>130505</v>
      </c>
      <c r="D20" s="56">
        <v>1560</v>
      </c>
      <c r="E20" s="56">
        <v>360</v>
      </c>
      <c r="F20" s="56">
        <v>390.7</v>
      </c>
      <c r="G20" s="53">
        <f t="shared" si="0"/>
        <v>25.044871794871792</v>
      </c>
      <c r="H20" s="53">
        <f t="shared" si="1"/>
        <v>108.52777777777777</v>
      </c>
      <c r="I20" s="57"/>
      <c r="J20" s="55">
        <f t="shared" si="2"/>
        <v>4.928165087854287</v>
      </c>
    </row>
    <row r="21" spans="1:10" ht="14.25" customHeight="1" hidden="1">
      <c r="A21" s="28">
        <v>11</v>
      </c>
      <c r="B21" s="48" t="s">
        <v>35</v>
      </c>
      <c r="C21" s="42">
        <v>180201</v>
      </c>
      <c r="D21" s="56"/>
      <c r="E21" s="56"/>
      <c r="F21" s="56"/>
      <c r="G21" s="53" t="e">
        <f t="shared" si="0"/>
        <v>#DIV/0!</v>
      </c>
      <c r="H21" s="53" t="e">
        <f t="shared" si="1"/>
        <v>#DIV/0!</v>
      </c>
      <c r="I21" s="57"/>
      <c r="J21" s="55">
        <f t="shared" si="2"/>
        <v>0</v>
      </c>
    </row>
    <row r="22" spans="1:10" ht="13.5" customHeight="1">
      <c r="A22" s="28">
        <v>11</v>
      </c>
      <c r="B22" s="48" t="s">
        <v>36</v>
      </c>
      <c r="C22" s="42">
        <v>180300</v>
      </c>
      <c r="D22" s="56">
        <v>16</v>
      </c>
      <c r="E22" s="56">
        <v>2.4</v>
      </c>
      <c r="F22" s="56">
        <v>3.4</v>
      </c>
      <c r="G22" s="53">
        <f t="shared" si="0"/>
        <v>21.25</v>
      </c>
      <c r="H22" s="53">
        <f t="shared" si="1"/>
        <v>141.66666666666669</v>
      </c>
      <c r="I22" s="57"/>
      <c r="J22" s="55">
        <f aca="true" t="shared" si="3" ref="J22:J34">F22/F$34*100</f>
        <v>0.04288651471385866</v>
      </c>
    </row>
    <row r="23" spans="1:10" ht="13.5" customHeight="1">
      <c r="A23" s="28">
        <v>12</v>
      </c>
      <c r="B23" s="48" t="s">
        <v>37</v>
      </c>
      <c r="C23" s="42">
        <v>180400</v>
      </c>
      <c r="D23" s="56">
        <v>661.9</v>
      </c>
      <c r="E23" s="56">
        <v>146.9</v>
      </c>
      <c r="F23" s="56">
        <v>162.2</v>
      </c>
      <c r="G23" s="53">
        <f t="shared" si="0"/>
        <v>24.505212267714153</v>
      </c>
      <c r="H23" s="53">
        <f t="shared" si="1"/>
        <v>110.41524846834581</v>
      </c>
      <c r="I23" s="57"/>
      <c r="J23" s="55">
        <f t="shared" si="3"/>
        <v>2.0459390254670216</v>
      </c>
    </row>
    <row r="24" spans="1:10" ht="25.5">
      <c r="A24" s="28">
        <v>13</v>
      </c>
      <c r="B24" s="48" t="s">
        <v>38</v>
      </c>
      <c r="C24" s="42">
        <v>210103</v>
      </c>
      <c r="D24" s="56">
        <v>15</v>
      </c>
      <c r="E24" s="56"/>
      <c r="F24" s="56">
        <v>10.5</v>
      </c>
      <c r="G24" s="53">
        <f t="shared" si="0"/>
        <v>70</v>
      </c>
      <c r="H24" s="53"/>
      <c r="I24" s="57"/>
      <c r="J24" s="55">
        <f t="shared" si="3"/>
        <v>0.1324436483810341</v>
      </c>
    </row>
    <row r="25" spans="1:10" ht="12.75">
      <c r="A25" s="28">
        <v>14</v>
      </c>
      <c r="B25" s="48" t="s">
        <v>54</v>
      </c>
      <c r="C25" s="42">
        <v>210500</v>
      </c>
      <c r="D25" s="56"/>
      <c r="E25" s="56"/>
      <c r="F25" s="56"/>
      <c r="G25" s="53"/>
      <c r="H25" s="53"/>
      <c r="I25" s="57"/>
      <c r="J25" s="55">
        <f t="shared" si="3"/>
        <v>0</v>
      </c>
    </row>
    <row r="26" spans="1:10" ht="12.75">
      <c r="A26" s="28">
        <v>15</v>
      </c>
      <c r="B26" s="48" t="s">
        <v>39</v>
      </c>
      <c r="C26" s="42">
        <v>210811</v>
      </c>
      <c r="D26" s="56">
        <v>10</v>
      </c>
      <c r="E26" s="56">
        <v>1</v>
      </c>
      <c r="F26" s="56">
        <v>4.3</v>
      </c>
      <c r="G26" s="53">
        <f t="shared" si="0"/>
        <v>43</v>
      </c>
      <c r="H26" s="53">
        <f t="shared" si="1"/>
        <v>430</v>
      </c>
      <c r="I26" s="57"/>
      <c r="J26" s="55">
        <f t="shared" si="3"/>
        <v>0.054238827432233</v>
      </c>
    </row>
    <row r="27" spans="1:10" ht="25.5">
      <c r="A27" s="29">
        <v>16</v>
      </c>
      <c r="B27" s="48" t="s">
        <v>40</v>
      </c>
      <c r="C27" s="42">
        <v>220103</v>
      </c>
      <c r="D27" s="56">
        <v>16.9</v>
      </c>
      <c r="E27" s="56">
        <v>3.3</v>
      </c>
      <c r="F27" s="56">
        <v>3.4</v>
      </c>
      <c r="G27" s="53">
        <f t="shared" si="0"/>
        <v>20.118343195266274</v>
      </c>
      <c r="H27" s="53">
        <f t="shared" si="1"/>
        <v>103.03030303030303</v>
      </c>
      <c r="I27" s="57"/>
      <c r="J27" s="55">
        <f t="shared" si="3"/>
        <v>0.04288651471385866</v>
      </c>
    </row>
    <row r="28" spans="1:10" ht="38.25" customHeight="1">
      <c r="A28" s="29">
        <v>17</v>
      </c>
      <c r="B28" s="48" t="s">
        <v>41</v>
      </c>
      <c r="C28" s="42">
        <v>220804</v>
      </c>
      <c r="D28" s="56">
        <v>447.6</v>
      </c>
      <c r="E28" s="56">
        <v>87</v>
      </c>
      <c r="F28" s="56">
        <v>88.1</v>
      </c>
      <c r="G28" s="53">
        <f t="shared" si="0"/>
        <v>19.682752457551384</v>
      </c>
      <c r="H28" s="53">
        <f t="shared" si="1"/>
        <v>101.26436781609193</v>
      </c>
      <c r="I28" s="57"/>
      <c r="J28" s="55">
        <f t="shared" si="3"/>
        <v>1.111265278320867</v>
      </c>
    </row>
    <row r="29" spans="1:10" ht="12" customHeight="1">
      <c r="A29" s="28">
        <v>18</v>
      </c>
      <c r="B29" s="48" t="s">
        <v>42</v>
      </c>
      <c r="C29" s="42">
        <v>220900</v>
      </c>
      <c r="D29" s="56">
        <v>10</v>
      </c>
      <c r="E29" s="56">
        <v>2.9</v>
      </c>
      <c r="F29" s="56">
        <v>5.6</v>
      </c>
      <c r="G29" s="53">
        <f t="shared" si="0"/>
        <v>55.99999999999999</v>
      </c>
      <c r="H29" s="53">
        <f t="shared" si="1"/>
        <v>193.10344827586206</v>
      </c>
      <c r="I29" s="57"/>
      <c r="J29" s="55">
        <f t="shared" si="3"/>
        <v>0.07063661246988484</v>
      </c>
    </row>
    <row r="30" spans="1:10" ht="12.75" hidden="1">
      <c r="A30" s="28">
        <f>A29+1</f>
        <v>19</v>
      </c>
      <c r="B30" s="17"/>
      <c r="C30" s="42"/>
      <c r="D30" s="56"/>
      <c r="E30" s="56"/>
      <c r="F30" s="56"/>
      <c r="G30" s="53" t="e">
        <f t="shared" si="0"/>
        <v>#DIV/0!</v>
      </c>
      <c r="H30" s="53" t="e">
        <f t="shared" si="1"/>
        <v>#DIV/0!</v>
      </c>
      <c r="I30" s="57"/>
      <c r="J30" s="55"/>
    </row>
    <row r="31" spans="1:10" ht="11.25" customHeight="1" hidden="1">
      <c r="A31" s="28">
        <f>A30+1</f>
        <v>20</v>
      </c>
      <c r="B31" s="17"/>
      <c r="C31" s="42"/>
      <c r="D31" s="56"/>
      <c r="E31" s="56"/>
      <c r="F31" s="56"/>
      <c r="G31" s="53" t="e">
        <f t="shared" si="0"/>
        <v>#DIV/0!</v>
      </c>
      <c r="H31" s="53" t="e">
        <f t="shared" si="1"/>
        <v>#DIV/0!</v>
      </c>
      <c r="I31" s="57"/>
      <c r="J31" s="55"/>
    </row>
    <row r="32" spans="1:10" ht="26.25" customHeight="1" hidden="1">
      <c r="A32" s="29">
        <v>19</v>
      </c>
      <c r="B32" s="21"/>
      <c r="C32" s="42"/>
      <c r="D32" s="56"/>
      <c r="E32" s="56"/>
      <c r="F32" s="56"/>
      <c r="G32" s="53" t="e">
        <f t="shared" si="0"/>
        <v>#DIV/0!</v>
      </c>
      <c r="H32" s="53" t="e">
        <f t="shared" si="1"/>
        <v>#DIV/0!</v>
      </c>
      <c r="I32" s="57"/>
      <c r="J32" s="55"/>
    </row>
    <row r="33" spans="1:10" ht="13.5" thickBot="1">
      <c r="A33" s="30">
        <v>19</v>
      </c>
      <c r="B33" s="18" t="s">
        <v>6</v>
      </c>
      <c r="C33" s="43">
        <v>240600</v>
      </c>
      <c r="D33" s="58"/>
      <c r="E33" s="58"/>
      <c r="F33" s="58">
        <v>203.6</v>
      </c>
      <c r="G33" s="53"/>
      <c r="H33" s="53"/>
      <c r="I33" s="59"/>
      <c r="J33" s="60">
        <f t="shared" si="3"/>
        <v>2.568145410512242</v>
      </c>
    </row>
    <row r="34" spans="1:10" ht="15" thickBot="1">
      <c r="A34" s="49"/>
      <c r="B34" s="22" t="s">
        <v>20</v>
      </c>
      <c r="C34" s="44">
        <v>900101</v>
      </c>
      <c r="D34" s="61">
        <f>SUM(D11:D33)</f>
        <v>35823.6</v>
      </c>
      <c r="E34" s="61">
        <f>SUM(E11:E33)</f>
        <v>7694.899999999999</v>
      </c>
      <c r="F34" s="61">
        <f>SUM(F11:F33)</f>
        <v>7927.899999999999</v>
      </c>
      <c r="G34" s="62">
        <f t="shared" si="0"/>
        <v>22.130383322725798</v>
      </c>
      <c r="H34" s="62">
        <f t="shared" si="1"/>
        <v>103.02797957088461</v>
      </c>
      <c r="I34" s="63"/>
      <c r="J34" s="62">
        <f t="shared" si="3"/>
        <v>100</v>
      </c>
    </row>
    <row r="35" spans="1:10" ht="12.75">
      <c r="A35" s="50">
        <v>20</v>
      </c>
      <c r="B35" s="23" t="s">
        <v>3</v>
      </c>
      <c r="C35" s="41">
        <v>410200</v>
      </c>
      <c r="D35" s="64">
        <v>32946.6</v>
      </c>
      <c r="E35" s="53">
        <v>7884.9</v>
      </c>
      <c r="F35" s="53">
        <v>7108.3</v>
      </c>
      <c r="G35" s="53">
        <f t="shared" si="0"/>
        <v>21.57521565199444</v>
      </c>
      <c r="H35" s="53">
        <f t="shared" si="1"/>
        <v>90.1507945566843</v>
      </c>
      <c r="I35" s="65"/>
      <c r="J35" s="66"/>
    </row>
    <row r="36" spans="1:10" ht="13.5" thickBot="1">
      <c r="A36" s="51">
        <v>21</v>
      </c>
      <c r="B36" s="18" t="s">
        <v>7</v>
      </c>
      <c r="C36" s="43">
        <v>410300</v>
      </c>
      <c r="D36" s="58">
        <v>33811.8</v>
      </c>
      <c r="E36" s="67">
        <v>9565.7</v>
      </c>
      <c r="F36" s="58">
        <v>9276.2</v>
      </c>
      <c r="G36" s="68">
        <f t="shared" si="0"/>
        <v>27.434800868335905</v>
      </c>
      <c r="H36" s="68">
        <f t="shared" si="1"/>
        <v>96.97356178847339</v>
      </c>
      <c r="I36" s="69"/>
      <c r="J36" s="70"/>
    </row>
    <row r="37" spans="1:10" ht="15.75" customHeight="1" thickBot="1">
      <c r="A37" s="98" t="s">
        <v>18</v>
      </c>
      <c r="B37" s="99"/>
      <c r="C37" s="35">
        <v>900101</v>
      </c>
      <c r="D37" s="71">
        <f>D34+D35+D36</f>
        <v>102582</v>
      </c>
      <c r="E37" s="71">
        <f>E34+E35+E36</f>
        <v>25145.5</v>
      </c>
      <c r="F37" s="72">
        <f>F34+F35+F36</f>
        <v>24312.4</v>
      </c>
      <c r="G37" s="73">
        <f aca="true" t="shared" si="4" ref="G37:G51">F37/D37*100</f>
        <v>23.70045427072976</v>
      </c>
      <c r="H37" s="73">
        <f t="shared" si="1"/>
        <v>96.68688234475354</v>
      </c>
      <c r="I37" s="74"/>
      <c r="J37" s="73"/>
    </row>
    <row r="38" spans="1:10" ht="13.5" customHeight="1" thickBot="1">
      <c r="A38" s="102" t="s">
        <v>1</v>
      </c>
      <c r="B38" s="103"/>
      <c r="C38" s="103"/>
      <c r="D38" s="103"/>
      <c r="E38" s="103"/>
      <c r="F38" s="103"/>
      <c r="G38" s="103"/>
      <c r="H38" s="103"/>
      <c r="I38" s="103"/>
      <c r="J38" s="104"/>
    </row>
    <row r="39" spans="1:12" ht="15" customHeight="1">
      <c r="A39" s="31">
        <v>1</v>
      </c>
      <c r="B39" s="48" t="s">
        <v>43</v>
      </c>
      <c r="C39" s="32">
        <v>120300</v>
      </c>
      <c r="D39" s="53">
        <v>433.8</v>
      </c>
      <c r="E39" s="53">
        <v>106</v>
      </c>
      <c r="F39" s="53">
        <v>191.9</v>
      </c>
      <c r="G39" s="53">
        <f>F39/D39*100</f>
        <v>44.236975564776394</v>
      </c>
      <c r="H39" s="53">
        <f>F39/E39*100</f>
        <v>181.03773584905662</v>
      </c>
      <c r="I39" s="53"/>
      <c r="J39" s="75">
        <f aca="true" t="shared" si="5" ref="J39:J51">F39/F$55*100</f>
        <v>5.310199789695059</v>
      </c>
      <c r="L39" s="16"/>
    </row>
    <row r="40" spans="1:12" ht="14.25" customHeight="1" hidden="1">
      <c r="A40" s="28">
        <f>A39+1</f>
        <v>2</v>
      </c>
      <c r="B40" s="17" t="s">
        <v>15</v>
      </c>
      <c r="C40" s="33">
        <v>120202</v>
      </c>
      <c r="D40" s="56"/>
      <c r="E40" s="56"/>
      <c r="F40" s="56"/>
      <c r="G40" s="53" t="e">
        <f>F40/D40*100</f>
        <v>#DIV/0!</v>
      </c>
      <c r="H40" s="53" t="e">
        <f aca="true" t="shared" si="6" ref="H40:H47">F40/E40*100</f>
        <v>#DIV/0!</v>
      </c>
      <c r="I40" s="56"/>
      <c r="J40" s="75">
        <f t="shared" si="5"/>
        <v>0</v>
      </c>
      <c r="L40" s="16"/>
    </row>
    <row r="41" spans="1:12" ht="43.5" customHeight="1">
      <c r="A41" s="28">
        <v>2</v>
      </c>
      <c r="B41" s="48" t="s">
        <v>44</v>
      </c>
      <c r="C41" s="33">
        <v>180415</v>
      </c>
      <c r="D41" s="56">
        <v>69.8</v>
      </c>
      <c r="E41" s="56">
        <v>16</v>
      </c>
      <c r="F41" s="56">
        <v>16.7</v>
      </c>
      <c r="G41" s="53">
        <f>F41/D41*100</f>
        <v>23.925501432664756</v>
      </c>
      <c r="H41" s="53">
        <f t="shared" si="6"/>
        <v>104.375</v>
      </c>
      <c r="I41" s="56"/>
      <c r="J41" s="75">
        <f t="shared" si="5"/>
        <v>0.46211743870717803</v>
      </c>
      <c r="L41" s="16"/>
    </row>
    <row r="42" spans="1:12" ht="14.25" customHeight="1">
      <c r="A42" s="28">
        <v>3</v>
      </c>
      <c r="B42" s="48" t="s">
        <v>45</v>
      </c>
      <c r="C42" s="33">
        <v>180500</v>
      </c>
      <c r="D42" s="56">
        <v>5150</v>
      </c>
      <c r="E42" s="56">
        <v>1017</v>
      </c>
      <c r="F42" s="56">
        <v>1509.3</v>
      </c>
      <c r="G42" s="53">
        <f>F42/D42*100</f>
        <v>29.306796116504852</v>
      </c>
      <c r="H42" s="53">
        <f t="shared" si="6"/>
        <v>148.40707964601768</v>
      </c>
      <c r="I42" s="56"/>
      <c r="J42" s="75">
        <f t="shared" si="5"/>
        <v>41.76490121202059</v>
      </c>
      <c r="L42" s="16"/>
    </row>
    <row r="43" spans="1:10" ht="12.75">
      <c r="A43" s="28">
        <v>4</v>
      </c>
      <c r="B43" s="48" t="s">
        <v>46</v>
      </c>
      <c r="C43" s="33">
        <v>190100</v>
      </c>
      <c r="D43" s="56">
        <v>75.2</v>
      </c>
      <c r="E43" s="56">
        <v>14.7</v>
      </c>
      <c r="F43" s="56">
        <v>16.1</v>
      </c>
      <c r="G43" s="53">
        <f t="shared" si="4"/>
        <v>21.409574468085108</v>
      </c>
      <c r="H43" s="53">
        <f t="shared" si="6"/>
        <v>109.52380952380953</v>
      </c>
      <c r="I43" s="56"/>
      <c r="J43" s="75">
        <f t="shared" si="5"/>
        <v>0.4455144169572196</v>
      </c>
    </row>
    <row r="44" spans="1:10" ht="25.5">
      <c r="A44" s="28">
        <v>5</v>
      </c>
      <c r="B44" s="48" t="s">
        <v>47</v>
      </c>
      <c r="C44" s="33">
        <v>211100</v>
      </c>
      <c r="D44" s="56">
        <v>5</v>
      </c>
      <c r="E44" s="56"/>
      <c r="F44" s="56">
        <v>4.5</v>
      </c>
      <c r="G44" s="53">
        <f t="shared" si="4"/>
        <v>90</v>
      </c>
      <c r="H44" s="53"/>
      <c r="I44" s="56"/>
      <c r="J44" s="75">
        <f t="shared" si="5"/>
        <v>0.12452266312468871</v>
      </c>
    </row>
    <row r="45" spans="1:10" ht="38.25">
      <c r="A45" s="28">
        <v>6</v>
      </c>
      <c r="B45" s="48" t="s">
        <v>48</v>
      </c>
      <c r="C45" s="33">
        <v>240621</v>
      </c>
      <c r="D45" s="56">
        <v>5</v>
      </c>
      <c r="E45" s="56">
        <v>5</v>
      </c>
      <c r="F45" s="56">
        <v>44.3</v>
      </c>
      <c r="G45" s="53">
        <f t="shared" si="4"/>
        <v>886</v>
      </c>
      <c r="H45" s="53">
        <f t="shared" si="6"/>
        <v>886</v>
      </c>
      <c r="I45" s="56"/>
      <c r="J45" s="75">
        <f t="shared" si="5"/>
        <v>1.2258564392052687</v>
      </c>
    </row>
    <row r="46" spans="1:10" ht="27.75" customHeight="1" thickBot="1">
      <c r="A46" s="28">
        <v>7</v>
      </c>
      <c r="B46" s="48" t="s">
        <v>49</v>
      </c>
      <c r="C46" s="33">
        <v>241700</v>
      </c>
      <c r="D46" s="56">
        <v>900</v>
      </c>
      <c r="E46" s="56">
        <v>120</v>
      </c>
      <c r="F46" s="56">
        <v>262</v>
      </c>
      <c r="G46" s="56">
        <f>F46/D46*100</f>
        <v>29.11111111111111</v>
      </c>
      <c r="H46" s="53">
        <f t="shared" si="6"/>
        <v>218.33333333333331</v>
      </c>
      <c r="I46" s="76"/>
      <c r="J46" s="75">
        <f t="shared" si="5"/>
        <v>7.249986164148542</v>
      </c>
    </row>
    <row r="47" spans="1:10" ht="12.75">
      <c r="A47" s="28">
        <v>8</v>
      </c>
      <c r="B47" s="48" t="s">
        <v>55</v>
      </c>
      <c r="C47" s="33">
        <v>250000</v>
      </c>
      <c r="D47" s="56">
        <v>1611.1</v>
      </c>
      <c r="E47" s="56">
        <v>521.1</v>
      </c>
      <c r="F47" s="56">
        <v>521.1</v>
      </c>
      <c r="G47" s="53">
        <f>F47/D47*100</f>
        <v>32.34436099559307</v>
      </c>
      <c r="H47" s="53">
        <f t="shared" si="6"/>
        <v>100</v>
      </c>
      <c r="I47" s="56"/>
      <c r="J47" s="75">
        <f t="shared" si="5"/>
        <v>14.419724389838953</v>
      </c>
    </row>
    <row r="48" spans="1:10" ht="27.75" customHeight="1">
      <c r="A48" s="28">
        <v>9</v>
      </c>
      <c r="B48" s="48" t="s">
        <v>50</v>
      </c>
      <c r="C48" s="33">
        <v>310300</v>
      </c>
      <c r="D48" s="56">
        <v>2500</v>
      </c>
      <c r="E48" s="56"/>
      <c r="F48" s="56"/>
      <c r="G48" s="53">
        <f t="shared" si="4"/>
        <v>0</v>
      </c>
      <c r="H48" s="53"/>
      <c r="I48" s="56"/>
      <c r="J48" s="75">
        <f t="shared" si="5"/>
        <v>0</v>
      </c>
    </row>
    <row r="49" spans="1:10" ht="13.5" customHeight="1" thickBot="1">
      <c r="A49" s="28">
        <v>10</v>
      </c>
      <c r="B49" s="48" t="s">
        <v>51</v>
      </c>
      <c r="C49" s="33">
        <v>330100</v>
      </c>
      <c r="D49" s="56">
        <v>7985</v>
      </c>
      <c r="E49" s="56">
        <v>705</v>
      </c>
      <c r="F49" s="56">
        <v>708.9</v>
      </c>
      <c r="G49" s="56">
        <f t="shared" si="4"/>
        <v>8.877896055103317</v>
      </c>
      <c r="H49" s="53">
        <f t="shared" si="1"/>
        <v>100.55319148936171</v>
      </c>
      <c r="I49" s="76"/>
      <c r="J49" s="75">
        <f t="shared" si="5"/>
        <v>19.61647019757596</v>
      </c>
    </row>
    <row r="50" spans="1:10" ht="13.5" customHeight="1" hidden="1" thickBot="1">
      <c r="A50" s="28">
        <v>11</v>
      </c>
      <c r="B50" s="52"/>
      <c r="C50" s="33">
        <v>501100</v>
      </c>
      <c r="D50" s="56"/>
      <c r="E50" s="56"/>
      <c r="F50" s="56"/>
      <c r="G50" s="56"/>
      <c r="H50" s="56"/>
      <c r="I50" s="76"/>
      <c r="J50" s="75">
        <f t="shared" si="5"/>
        <v>0</v>
      </c>
    </row>
    <row r="51" spans="1:10" ht="19.5" customHeight="1" thickBot="1">
      <c r="A51" s="28">
        <v>11</v>
      </c>
      <c r="B51" s="52" t="s">
        <v>56</v>
      </c>
      <c r="C51" s="45">
        <v>410300</v>
      </c>
      <c r="D51" s="76">
        <v>1833</v>
      </c>
      <c r="E51" s="76">
        <v>368.7</v>
      </c>
      <c r="F51" s="76">
        <v>339</v>
      </c>
      <c r="G51" s="53">
        <f t="shared" si="4"/>
        <v>18.494271685761046</v>
      </c>
      <c r="H51" s="53">
        <f t="shared" si="1"/>
        <v>91.9446704637917</v>
      </c>
      <c r="I51" s="76"/>
      <c r="J51" s="75">
        <f t="shared" si="5"/>
        <v>9.38070728872655</v>
      </c>
    </row>
    <row r="52" spans="1:10" ht="15" customHeight="1" hidden="1" thickBot="1">
      <c r="A52" s="28"/>
      <c r="B52" s="39"/>
      <c r="C52" s="45"/>
      <c r="D52" s="76"/>
      <c r="E52" s="76"/>
      <c r="F52" s="76"/>
      <c r="G52" s="53"/>
      <c r="H52" s="53"/>
      <c r="I52" s="68"/>
      <c r="J52" s="75"/>
    </row>
    <row r="53" spans="1:11" ht="15" customHeight="1" hidden="1" thickBot="1">
      <c r="A53" s="28"/>
      <c r="B53" s="39"/>
      <c r="C53" s="45"/>
      <c r="D53" s="76"/>
      <c r="E53" s="76"/>
      <c r="F53" s="68"/>
      <c r="G53" s="68"/>
      <c r="H53" s="68"/>
      <c r="I53" s="58"/>
      <c r="J53" s="75"/>
      <c r="K53" s="16"/>
    </row>
    <row r="54" spans="1:10" ht="29.25" customHeight="1" hidden="1" thickBot="1">
      <c r="A54" s="30">
        <v>8</v>
      </c>
      <c r="B54" s="24" t="s">
        <v>17</v>
      </c>
      <c r="C54" s="46">
        <v>430100</v>
      </c>
      <c r="D54" s="68"/>
      <c r="E54" s="77"/>
      <c r="F54" s="78"/>
      <c r="G54" s="79"/>
      <c r="H54" s="80"/>
      <c r="I54" s="81"/>
      <c r="J54" s="82">
        <f>F54/F$55*100</f>
        <v>0</v>
      </c>
    </row>
    <row r="55" spans="1:10" ht="16.5" customHeight="1" thickBot="1">
      <c r="A55" s="25"/>
      <c r="B55" s="26" t="s">
        <v>19</v>
      </c>
      <c r="C55" s="37">
        <v>900101</v>
      </c>
      <c r="D55" s="71">
        <f>SUM(D39:D54)</f>
        <v>20567.9</v>
      </c>
      <c r="E55" s="71">
        <f>SUM(E39:E54)</f>
        <v>2873.5</v>
      </c>
      <c r="F55" s="72">
        <f>SUM(F39:F54)</f>
        <v>3613.7999999999997</v>
      </c>
      <c r="G55" s="83">
        <f>F55/D55*100</f>
        <v>17.570097093043042</v>
      </c>
      <c r="H55" s="84">
        <f t="shared" si="1"/>
        <v>125.76300678614929</v>
      </c>
      <c r="I55" s="85"/>
      <c r="J55" s="84">
        <f>F55/F$55*100</f>
        <v>100</v>
      </c>
    </row>
    <row r="56" spans="1:10" ht="19.5" customHeight="1" thickBot="1">
      <c r="A56" s="100" t="s">
        <v>21</v>
      </c>
      <c r="B56" s="101"/>
      <c r="C56" s="35">
        <v>900100</v>
      </c>
      <c r="D56" s="71">
        <f>D55+D37</f>
        <v>123149.9</v>
      </c>
      <c r="E56" s="71">
        <f>E55+E37</f>
        <v>28019</v>
      </c>
      <c r="F56" s="72">
        <f>F55+F37</f>
        <v>27926.2</v>
      </c>
      <c r="G56" s="83">
        <f>F56/D56*100</f>
        <v>22.676591698409826</v>
      </c>
      <c r="H56" s="84">
        <f>F56/E56*100</f>
        <v>99.66879617402478</v>
      </c>
      <c r="I56" s="86"/>
      <c r="J56" s="84">
        <v>100</v>
      </c>
    </row>
    <row r="57" spans="1:10" ht="1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37.5" customHeight="1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ht="12.75">
      <c r="H63" s="8"/>
    </row>
    <row r="64" ht="12.75">
      <c r="H64" s="8"/>
    </row>
    <row r="65" ht="12.75">
      <c r="H65" s="8"/>
    </row>
    <row r="66" spans="3:7" ht="18">
      <c r="C66" s="12"/>
      <c r="D66" s="12"/>
      <c r="F66" s="12"/>
      <c r="G66" s="12"/>
    </row>
    <row r="67" ht="12.75">
      <c r="H67" s="8"/>
    </row>
    <row r="68" ht="12.75">
      <c r="H68" s="8"/>
    </row>
    <row r="69" ht="6.75" customHeight="1">
      <c r="H69" s="8"/>
    </row>
    <row r="70" ht="12.75" hidden="1">
      <c r="H70" s="8"/>
    </row>
    <row r="71" spans="2:8" ht="12.75">
      <c r="B71" t="s">
        <v>52</v>
      </c>
      <c r="F71" t="s">
        <v>53</v>
      </c>
      <c r="H71" s="8"/>
    </row>
    <row r="72" ht="6.75" customHeight="1">
      <c r="H72" s="8"/>
    </row>
    <row r="73" ht="10.5" customHeight="1">
      <c r="H73" s="8"/>
    </row>
    <row r="74" ht="12.75">
      <c r="H74" s="8"/>
    </row>
    <row r="75" ht="12.75">
      <c r="H75" s="8"/>
    </row>
    <row r="76" ht="12.75">
      <c r="H76" s="8"/>
    </row>
    <row r="77" spans="3:8" ht="12.75">
      <c r="C77" s="47"/>
      <c r="F77" s="97"/>
      <c r="G77" s="97"/>
      <c r="H77" s="8"/>
    </row>
    <row r="78" ht="12.75">
      <c r="H78" s="8"/>
    </row>
    <row r="79" ht="12.75">
      <c r="H79" s="8"/>
    </row>
    <row r="80" ht="12.75">
      <c r="H80" s="8"/>
    </row>
    <row r="81" ht="12.75">
      <c r="H81" s="8"/>
    </row>
    <row r="82" ht="12.75">
      <c r="H82" s="8"/>
    </row>
    <row r="83" ht="12.75">
      <c r="H83" s="8"/>
    </row>
  </sheetData>
  <sheetProtection/>
  <mergeCells count="14">
    <mergeCell ref="F77:G77"/>
    <mergeCell ref="A37:B37"/>
    <mergeCell ref="A56:B56"/>
    <mergeCell ref="A38:J38"/>
    <mergeCell ref="A10:J10"/>
    <mergeCell ref="C6:H6"/>
    <mergeCell ref="F8:F9"/>
    <mergeCell ref="J8:J9"/>
    <mergeCell ref="A8:A9"/>
    <mergeCell ref="B8:B9"/>
    <mergeCell ref="C8:C9"/>
    <mergeCell ref="D8:D9"/>
    <mergeCell ref="E8:E9"/>
    <mergeCell ref="G8:H8"/>
  </mergeCells>
  <printOptions/>
  <pageMargins left="0.3937007874015748" right="0.1968503937007874" top="0" bottom="0" header="0.15748031496062992" footer="0.11811023622047245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Анюта</cp:lastModifiedBy>
  <cp:lastPrinted>2013-05-29T07:40:29Z</cp:lastPrinted>
  <dcterms:created xsi:type="dcterms:W3CDTF">1998-04-28T08:45:11Z</dcterms:created>
  <dcterms:modified xsi:type="dcterms:W3CDTF">2013-05-29T07:40:52Z</dcterms:modified>
  <cp:category/>
  <cp:version/>
  <cp:contentType/>
  <cp:contentStatus/>
</cp:coreProperties>
</file>