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7" sheetId="8" r:id="rId1"/>
  </sheets>
  <definedNames>
    <definedName name="_xlnm.Print_Area" localSheetId="0">дод.7!$A$1:$I$42</definedName>
  </definedNames>
  <calcPr calcId="124519"/>
</workbook>
</file>

<file path=xl/calcChain.xml><?xml version="1.0" encoding="utf-8"?>
<calcChain xmlns="http://schemas.openxmlformats.org/spreadsheetml/2006/main">
  <c r="H7" i="8"/>
  <c r="G7"/>
  <c r="I16"/>
  <c r="I17"/>
  <c r="I18"/>
  <c r="I8"/>
  <c r="H32"/>
  <c r="I33"/>
  <c r="I34"/>
  <c r="I35"/>
  <c r="I36"/>
  <c r="I37"/>
  <c r="I38"/>
  <c r="I39"/>
  <c r="I32"/>
  <c r="G32"/>
  <c r="I27"/>
  <c r="I26"/>
  <c r="I28"/>
  <c r="I29"/>
  <c r="H26"/>
  <c r="I30"/>
  <c r="G26"/>
  <c r="I10"/>
  <c r="I11"/>
  <c r="I12"/>
  <c r="I13"/>
  <c r="I14"/>
  <c r="I15"/>
  <c r="I19"/>
  <c r="I9"/>
  <c r="I7"/>
  <c r="H21"/>
  <c r="I22"/>
  <c r="I21"/>
  <c r="I23"/>
  <c r="I24"/>
  <c r="G21"/>
  <c r="H40"/>
  <c r="G40"/>
  <c r="I31"/>
  <c r="I20"/>
  <c r="I40"/>
</calcChain>
</file>

<file path=xl/sharedStrings.xml><?xml version="1.0" encoding="utf-8"?>
<sst xmlns="http://schemas.openxmlformats.org/spreadsheetml/2006/main" count="136" uniqueCount="121">
  <si>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</si>
  <si>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</si>
  <si>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</si>
  <si>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</si>
  <si>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</si>
  <si>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</si>
  <si>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Програма підтримки соціально-незахищених верств населення міста  на 2017-2019 роки</t>
  </si>
  <si>
    <t xml:space="preserve"> Програма фінансової підтримки редакції міськрайонної газети "Вісник Хустщини" у  2017-2019 роках</t>
  </si>
  <si>
    <t>Код ТКВК</t>
  </si>
  <si>
    <t>Код програмної класифікації видатків та кредитування місцевих бюджетів</t>
  </si>
  <si>
    <t>Код ВКВ/ ТПКВКМБ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</si>
  <si>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</si>
  <si>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</t>
  </si>
  <si>
    <t>091209</t>
  </si>
  <si>
    <t>100202</t>
  </si>
  <si>
    <t>100203</t>
  </si>
  <si>
    <t>170703</t>
  </si>
  <si>
    <t>240604</t>
  </si>
  <si>
    <t>250404</t>
  </si>
  <si>
    <t>Управління культури, молоді та спорту (відповідальний виконавець)</t>
  </si>
  <si>
    <t>091103</t>
  </si>
  <si>
    <t>Секретар ради                                                                                                                                                                                                          В.Ерфан</t>
  </si>
  <si>
    <t>090416</t>
  </si>
  <si>
    <t>Інші видатки на соціальний захист ветеранів війни та праці</t>
  </si>
  <si>
    <t>1513201</t>
  </si>
  <si>
    <t>Програма розвитку фізичної культури і спорту в місті Хуст на 2017-2019 роки</t>
  </si>
  <si>
    <t>180404</t>
  </si>
  <si>
    <t>5041</t>
  </si>
  <si>
    <t>5062</t>
  </si>
  <si>
    <t>2415041</t>
  </si>
  <si>
    <t>2415062</t>
  </si>
  <si>
    <t xml:space="preserve">Перелік місцевих (регіональних) програм, які фінансуватимуться за рахунок коштів
міського бюджету м.Хуст  у 2017 році
</t>
  </si>
  <si>
    <t>Програма діяльності громадських організацій міста, які потребують соціального захисту на 2017 рік</t>
  </si>
  <si>
    <t>Програма "Питна вода" на 2017-2019 роки м.Хуст</t>
  </si>
  <si>
    <t xml:space="preserve">Програма  благоустрою  міста Хуста на 2017-2019 роки </t>
  </si>
  <si>
    <t>Програма сприяння створення та діяльності об'єднань співвласників багатоквартирних будинків (ОСББ) в місті Хуст на 2017-2019 роки</t>
  </si>
  <si>
    <t>Програма реконструкції, ремонту та утримання вулиць і доріг комунальної власності у м.Хуст на 2017-2019 роки</t>
  </si>
  <si>
    <t>Програма розвитку малого і середнього підприємництва в місті Хуст на 2017-2018 роки</t>
  </si>
  <si>
    <t>Програма охорони навколишнього  природного середовища в м.Хуст на 2017-2019 роки</t>
  </si>
  <si>
    <t>Програма створення та накопичення міського матеріального резерву та засобів індивідуального захисту органів дихання непрацюючого населення міста Хуст на 2016-2020 роки</t>
  </si>
  <si>
    <t>Міська програма розвитку та удосконалення цивільного захисту м.Хуст на 2016-2018 роки</t>
  </si>
  <si>
    <t>Програма розвитку системи зв'язку, оповіщення та інформатизації цивільного захисту міста Хуст на 2016-2020 роки</t>
  </si>
  <si>
    <t>Програма оздоровлення та відпочинку школярів м.Хуста на 2017-2019р.р.</t>
  </si>
  <si>
    <t>Програма проведення масових заходів у справах сім'ї, дітей та молоді, підтримки та оздоровлення (відпочинку) обдарованих учнів Хустської міської ДЮСШ "Хуст-Нарцис" і Школи мистецтв м.Хуст у 2017-2019 роках</t>
  </si>
  <si>
    <t>Програма проведення видовищних заходів у 2017-2019 роках</t>
  </si>
  <si>
    <t>0411</t>
  </si>
  <si>
    <t>Сприяння розвитку малого та середнього підприємництва</t>
  </si>
  <si>
    <t>0310000</t>
  </si>
  <si>
    <t>Інші видатки на соціальний захист населення</t>
  </si>
  <si>
    <t>1090</t>
  </si>
  <si>
    <t>1040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</si>
  <si>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</si>
  <si>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1030</t>
  </si>
  <si>
    <t>Водопровідно-каналізаційне господарство </t>
  </si>
  <si>
    <t>0620</t>
  </si>
  <si>
    <t>Благоустрій міст, сіл, селищ 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</si>
  <si>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</si>
  <si>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0313400</t>
  </si>
  <si>
    <t>0313202</t>
  </si>
  <si>
    <t>0316052</t>
  </si>
  <si>
    <t>0316060</t>
  </si>
  <si>
    <t>0316130</t>
  </si>
  <si>
    <t>Утримання та розвиток інфраструктури доріг</t>
  </si>
  <si>
    <t>0316650</t>
  </si>
  <si>
    <t>0456</t>
  </si>
  <si>
    <t>Інша діяльність у сфері охорони навколишнього природного середовища</t>
  </si>
  <si>
    <t>0319140</t>
  </si>
  <si>
    <t>0540</t>
  </si>
  <si>
    <t>0318600</t>
  </si>
  <si>
    <t>Інші видатки</t>
  </si>
  <si>
    <t>0133</t>
  </si>
  <si>
    <t>0921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</si>
  <si>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</si>
  <si>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</si>
  <si>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0922</t>
  </si>
  <si>
    <t>Управління  соціального захисту населення (головний розпорядник)</t>
  </si>
  <si>
    <t>Управління  соціального захисту населення (відповідальний виконавець)</t>
  </si>
  <si>
    <t>2413141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</si>
  <si>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</si>
  <si>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1510000</t>
  </si>
  <si>
    <t>2417212</t>
  </si>
  <si>
    <t>2400000</t>
  </si>
  <si>
    <t>Управління культури, молоді та спорту (головний розпорядник)</t>
  </si>
  <si>
    <t>1070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</si>
  <si>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</si>
  <si>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1513190</t>
  </si>
  <si>
    <t>грн.</t>
  </si>
  <si>
    <t>Компенсаційні виплати на пільговий проїзд автомобільним транспортом окремим категоріям громадян</t>
  </si>
  <si>
    <t>1513035</t>
  </si>
  <si>
    <t>2410000</t>
  </si>
  <si>
    <t>0829</t>
  </si>
  <si>
    <t>Інші культурно-освітні заклади та заходи</t>
  </si>
  <si>
    <t>2414200</t>
  </si>
  <si>
    <t>0830</t>
  </si>
  <si>
    <t>Підтримка періодичних видань (газет та журналів)</t>
  </si>
  <si>
    <t>7212</t>
  </si>
  <si>
    <t>0810</t>
  </si>
  <si>
    <t>Проведення навчально-тренувальних зборів і змагань з олімпійських видів спорту</t>
  </si>
  <si>
    <t>5011</t>
  </si>
  <si>
    <t>2415011</t>
  </si>
  <si>
    <t>Фінансова підтримка комунальних спортивних споруд</t>
  </si>
  <si>
    <t>120201</t>
  </si>
  <si>
    <t>130102</t>
  </si>
  <si>
    <t>130110</t>
  </si>
  <si>
    <t>130112</t>
  </si>
  <si>
    <t>Виконавчий комітет (головний розпорядник)</t>
  </si>
  <si>
    <t>Виконавчий комітет (відповідальний виконавець)</t>
  </si>
  <si>
    <t>Управління освіти, релігій та у справах національностей (головний розпорядник)</t>
  </si>
  <si>
    <t>Управління освіти, релігій та у справах національностей (відповідальний виконавець)</t>
  </si>
  <si>
    <t>1500000</t>
  </si>
  <si>
    <t>0300000</t>
  </si>
  <si>
    <t>03</t>
  </si>
  <si>
    <t>070301</t>
  </si>
  <si>
    <t>170102</t>
  </si>
  <si>
    <t>091207</t>
  </si>
  <si>
    <t>091108</t>
  </si>
  <si>
    <t>090412</t>
  </si>
  <si>
    <t>110502</t>
  </si>
  <si>
    <t>070201</t>
  </si>
  <si>
    <t>Здійснення заходів та реалізація проектів на виконання Державної цільової соціальної програми «Молодь України»</t>
  </si>
  <si>
    <r>
      <rPr>
        <b/>
        <sz val="11"/>
        <rFont val="Times New Roman"/>
        <family val="1"/>
        <charset val="204"/>
      </rPr>
      <t>Додаток № 7</t>
    </r>
    <r>
      <rPr>
        <sz val="11"/>
        <rFont val="Times New Roman"/>
        <family val="1"/>
        <charset val="204"/>
      </rPr>
      <t xml:space="preserve">
до рішення V сесії Хустської міської ради
VII скликання від 22.12.2016 року №469</t>
    </r>
  </si>
</sst>
</file>

<file path=xl/styles.xml><?xml version="1.0" encoding="utf-8"?>
<styleSheet xmlns="http://schemas.openxmlformats.org/spreadsheetml/2006/main">
  <numFmts count="1">
    <numFmt numFmtId="184" formatCode="#,##0.0"/>
  </numFmts>
  <fonts count="37">
    <font>
      <sz val="10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0"/>
      <color indexed="8"/>
      <name val="ARIAL"/>
      <charset val="1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1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1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20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96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Alignment="1" applyProtection="1"/>
    <xf numFmtId="0" fontId="30" fillId="0" borderId="0" xfId="0" applyFont="1" applyFill="1"/>
    <xf numFmtId="0" fontId="31" fillId="0" borderId="0" xfId="0" applyNumberFormat="1" applyFont="1" applyFill="1" applyAlignment="1" applyProtection="1"/>
    <xf numFmtId="0" fontId="33" fillId="0" borderId="8" xfId="0" applyNumberFormat="1" applyFont="1" applyFill="1" applyBorder="1" applyAlignment="1" applyProtection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0" fontId="18" fillId="0" borderId="0" xfId="0" applyNumberFormat="1" applyFont="1" applyFill="1" applyAlignment="1" applyProtection="1"/>
    <xf numFmtId="0" fontId="24" fillId="0" borderId="8" xfId="0" applyNumberFormat="1" applyFont="1" applyFill="1" applyBorder="1" applyAlignment="1" applyProtection="1">
      <alignment horizontal="center"/>
    </xf>
    <xf numFmtId="0" fontId="18" fillId="0" borderId="8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24" borderId="7" xfId="0" applyNumberFormat="1" applyFont="1" applyFill="1" applyBorder="1" applyAlignment="1" applyProtection="1">
      <alignment horizontal="center" vertical="center" wrapText="1"/>
    </xf>
    <xf numFmtId="49" fontId="26" fillId="24" borderId="7" xfId="0" applyNumberFormat="1" applyFont="1" applyFill="1" applyBorder="1" applyAlignment="1">
      <alignment horizontal="center" vertical="center" wrapText="1"/>
    </xf>
    <xf numFmtId="0" fontId="26" fillId="24" borderId="7" xfId="0" applyFont="1" applyFill="1" applyBorder="1" applyAlignment="1">
      <alignment horizontal="center" vertical="center" wrapText="1"/>
    </xf>
    <xf numFmtId="49" fontId="26" fillId="24" borderId="9" xfId="0" applyNumberFormat="1" applyFont="1" applyFill="1" applyBorder="1" applyAlignment="1">
      <alignment horizontal="center" vertical="center" wrapText="1"/>
    </xf>
    <xf numFmtId="49" fontId="31" fillId="24" borderId="7" xfId="0" applyNumberFormat="1" applyFont="1" applyFill="1" applyBorder="1" applyAlignment="1">
      <alignment horizontal="center" vertical="center" wrapText="1"/>
    </xf>
    <xf numFmtId="0" fontId="31" fillId="24" borderId="7" xfId="0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/>
    </xf>
    <xf numFmtId="0" fontId="33" fillId="24" borderId="7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/>
    </xf>
    <xf numFmtId="49" fontId="31" fillId="0" borderId="7" xfId="0" applyNumberFormat="1" applyFont="1" applyFill="1" applyBorder="1" applyAlignment="1" applyProtection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24" borderId="7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7" xfId="0" applyNumberFormat="1" applyFont="1" applyFill="1" applyBorder="1" applyAlignment="1" applyProtection="1"/>
    <xf numFmtId="3" fontId="19" fillId="0" borderId="7" xfId="0" applyNumberFormat="1" applyFont="1" applyFill="1" applyBorder="1" applyAlignment="1">
      <alignment horizontal="center" vertical="center" wrapText="1"/>
    </xf>
    <xf numFmtId="0" fontId="31" fillId="24" borderId="9" xfId="0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49" fontId="31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NumberFormat="1" applyFont="1" applyFill="1" applyBorder="1" applyAlignment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3" fontId="35" fillId="0" borderId="7" xfId="4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35" fillId="0" borderId="7" xfId="48" applyNumberFormat="1" applyFont="1" applyFill="1" applyBorder="1" applyAlignment="1">
      <alignment horizontal="center" vertical="top"/>
    </xf>
    <xf numFmtId="0" fontId="25" fillId="0" borderId="7" xfId="0" applyFont="1" applyFill="1" applyBorder="1" applyAlignment="1">
      <alignment horizontal="center" vertical="center" wrapText="1"/>
    </xf>
    <xf numFmtId="184" fontId="27" fillId="0" borderId="7" xfId="48" applyNumberFormat="1" applyFont="1" applyFill="1" applyBorder="1" applyAlignment="1">
      <alignment vertical="center"/>
    </xf>
    <xf numFmtId="49" fontId="29" fillId="0" borderId="7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 applyProtection="1">
      <alignment horizontal="center" vertical="center"/>
    </xf>
    <xf numFmtId="3" fontId="34" fillId="0" borderId="7" xfId="48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9" fillId="0" borderId="7" xfId="0" applyFont="1" applyFill="1" applyBorder="1" applyAlignment="1">
      <alignment horizontal="justify" vertical="center" wrapText="1"/>
    </xf>
    <xf numFmtId="184" fontId="36" fillId="0" borderId="7" xfId="0" applyNumberFormat="1" applyFont="1" applyFill="1" applyBorder="1" applyAlignment="1">
      <alignment vertical="justify"/>
    </xf>
    <xf numFmtId="3" fontId="34" fillId="0" borderId="7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49" fontId="31" fillId="24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 applyProtection="1"/>
    <xf numFmtId="0" fontId="25" fillId="0" borderId="0" xfId="0" applyFont="1" applyAlignment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</xf>
    <xf numFmtId="0" fontId="26" fillId="0" borderId="0" xfId="0" applyNumberFormat="1" applyFont="1" applyFill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workbookViewId="0">
      <selection activeCell="F11" sqref="F11:F12"/>
    </sheetView>
  </sheetViews>
  <sheetFormatPr defaultColWidth="9.1640625" defaultRowHeight="12.75"/>
  <cols>
    <col min="1" max="1" width="12" style="1" customWidth="1"/>
    <col min="2" max="2" width="16.5" style="9" customWidth="1"/>
    <col min="3" max="3" width="15.5" style="9" customWidth="1"/>
    <col min="4" max="4" width="17.83203125" style="9" customWidth="1"/>
    <col min="5" max="5" width="64.1640625" style="1" customWidth="1"/>
    <col min="6" max="6" width="51.33203125" style="1" customWidth="1"/>
    <col min="7" max="7" width="25" style="1" customWidth="1"/>
    <col min="8" max="8" width="24.6640625" style="1" customWidth="1"/>
    <col min="9" max="9" width="23.83203125" style="1" customWidth="1"/>
    <col min="10" max="10" width="4.33203125" style="2" customWidth="1"/>
    <col min="11" max="16384" width="9.1640625" style="2"/>
  </cols>
  <sheetData>
    <row r="1" spans="1:9" s="5" customFormat="1" ht="13.5" customHeight="1">
      <c r="A1" s="4"/>
      <c r="B1" s="83"/>
      <c r="C1" s="83"/>
      <c r="D1" s="83"/>
      <c r="E1" s="83"/>
      <c r="F1" s="83"/>
      <c r="G1" s="83"/>
      <c r="H1" s="83"/>
      <c r="I1" s="83"/>
    </row>
    <row r="2" spans="1:9" ht="63" customHeight="1">
      <c r="G2" s="84" t="s">
        <v>120</v>
      </c>
      <c r="H2" s="84"/>
      <c r="I2" s="84"/>
    </row>
    <row r="3" spans="1:9" ht="61.5" customHeight="1">
      <c r="B3" s="85" t="s">
        <v>31</v>
      </c>
      <c r="C3" s="86"/>
      <c r="D3" s="86"/>
      <c r="E3" s="86"/>
      <c r="F3" s="86"/>
      <c r="G3" s="86"/>
      <c r="H3" s="86"/>
      <c r="I3" s="86"/>
    </row>
    <row r="4" spans="1:9" ht="18.75">
      <c r="B4" s="10"/>
      <c r="C4" s="11"/>
      <c r="D4" s="11"/>
      <c r="E4" s="41"/>
      <c r="F4" s="42"/>
      <c r="G4" s="42"/>
      <c r="H4" s="12"/>
      <c r="I4" s="7" t="s">
        <v>86</v>
      </c>
    </row>
    <row r="5" spans="1:9" ht="109.5" customHeight="1">
      <c r="A5" s="14" t="s">
        <v>8</v>
      </c>
      <c r="B5" s="3" t="s">
        <v>9</v>
      </c>
      <c r="C5" s="21" t="s">
        <v>10</v>
      </c>
      <c r="D5" s="3" t="s">
        <v>11</v>
      </c>
      <c r="E5" s="3" t="s">
        <v>12</v>
      </c>
      <c r="F5" s="22" t="s">
        <v>3</v>
      </c>
      <c r="G5" s="3" t="s">
        <v>0</v>
      </c>
      <c r="H5" s="22" t="s">
        <v>1</v>
      </c>
      <c r="I5" s="22" t="s">
        <v>4</v>
      </c>
    </row>
    <row r="6" spans="1:9" ht="25.5" customHeight="1">
      <c r="A6" s="44"/>
      <c r="B6" s="45" t="s">
        <v>110</v>
      </c>
      <c r="C6" s="45" t="s">
        <v>111</v>
      </c>
      <c r="D6" s="45"/>
      <c r="E6" s="69" t="s">
        <v>105</v>
      </c>
      <c r="F6" s="69"/>
      <c r="G6" s="3"/>
      <c r="H6" s="46"/>
      <c r="I6" s="46"/>
    </row>
    <row r="7" spans="1:9" ht="24.75" customHeight="1">
      <c r="A7" s="44"/>
      <c r="B7" s="45" t="s">
        <v>47</v>
      </c>
      <c r="C7" s="45" t="s">
        <v>111</v>
      </c>
      <c r="D7" s="45"/>
      <c r="E7" s="69" t="s">
        <v>106</v>
      </c>
      <c r="F7" s="69"/>
      <c r="G7" s="47">
        <f>G8+G9+G10+G11+G12+G13+G14+G15+G16+G17+G18+G19</f>
        <v>10782700</v>
      </c>
      <c r="H7" s="47">
        <f>H8+H9+H10+H11+H12+H13+H14+H15+H16+H17+H18+H19</f>
        <v>3689535</v>
      </c>
      <c r="I7" s="47">
        <f>I8+I9+I10+I11+I12+I13+I14+I15+I16+I17+I18+I19</f>
        <v>14472235</v>
      </c>
    </row>
    <row r="8" spans="1:9" ht="47.25" customHeight="1">
      <c r="A8" s="20" t="s">
        <v>13</v>
      </c>
      <c r="B8" s="37" t="s">
        <v>58</v>
      </c>
      <c r="C8" s="49">
        <v>3202</v>
      </c>
      <c r="D8" s="30" t="s">
        <v>52</v>
      </c>
      <c r="E8" s="25" t="s">
        <v>51</v>
      </c>
      <c r="F8" s="74" t="s">
        <v>32</v>
      </c>
      <c r="G8" s="38">
        <v>64000</v>
      </c>
      <c r="H8" s="47"/>
      <c r="I8" s="34">
        <f>G8+H8</f>
        <v>64000</v>
      </c>
    </row>
    <row r="9" spans="1:9" ht="32.25" customHeight="1">
      <c r="A9" s="23" t="s">
        <v>116</v>
      </c>
      <c r="B9" s="30" t="s">
        <v>57</v>
      </c>
      <c r="C9" s="24">
        <v>3400</v>
      </c>
      <c r="D9" s="30" t="s">
        <v>49</v>
      </c>
      <c r="E9" s="25" t="s">
        <v>48</v>
      </c>
      <c r="F9" s="75"/>
      <c r="G9" s="38">
        <v>16000</v>
      </c>
      <c r="H9" s="48"/>
      <c r="I9" s="34">
        <f>G9+H9</f>
        <v>16000</v>
      </c>
    </row>
    <row r="10" spans="1:9" ht="32.25" customHeight="1">
      <c r="A10" s="20" t="s">
        <v>14</v>
      </c>
      <c r="B10" s="37" t="s">
        <v>59</v>
      </c>
      <c r="C10" s="49">
        <v>6052</v>
      </c>
      <c r="D10" s="30" t="s">
        <v>54</v>
      </c>
      <c r="E10" s="25" t="s">
        <v>53</v>
      </c>
      <c r="F10" s="25" t="s">
        <v>33</v>
      </c>
      <c r="G10" s="38">
        <v>2346500</v>
      </c>
      <c r="H10" s="48"/>
      <c r="I10" s="34">
        <f t="shared" ref="I10:I19" si="0">G10+H10</f>
        <v>2346500</v>
      </c>
    </row>
    <row r="11" spans="1:9" ht="27.75" customHeight="1">
      <c r="A11" s="20" t="s">
        <v>15</v>
      </c>
      <c r="B11" s="37" t="s">
        <v>60</v>
      </c>
      <c r="C11" s="49">
        <v>6060</v>
      </c>
      <c r="D11" s="30" t="s">
        <v>54</v>
      </c>
      <c r="E11" s="25" t="s">
        <v>55</v>
      </c>
      <c r="F11" s="81" t="s">
        <v>34</v>
      </c>
      <c r="G11" s="38">
        <v>2436600</v>
      </c>
      <c r="H11" s="48"/>
      <c r="I11" s="34">
        <f t="shared" si="0"/>
        <v>2436600</v>
      </c>
    </row>
    <row r="12" spans="1:9" ht="26.25" customHeight="1">
      <c r="A12" s="92">
        <v>100302</v>
      </c>
      <c r="B12" s="94" t="s">
        <v>61</v>
      </c>
      <c r="C12" s="92">
        <v>6130</v>
      </c>
      <c r="D12" s="79" t="s">
        <v>54</v>
      </c>
      <c r="E12" s="74" t="s">
        <v>56</v>
      </c>
      <c r="F12" s="81"/>
      <c r="G12" s="38">
        <v>2604700</v>
      </c>
      <c r="H12" s="48"/>
      <c r="I12" s="34">
        <f t="shared" si="0"/>
        <v>2604700</v>
      </c>
    </row>
    <row r="13" spans="1:9" ht="66" customHeight="1">
      <c r="A13" s="93"/>
      <c r="B13" s="95"/>
      <c r="C13" s="93"/>
      <c r="D13" s="80"/>
      <c r="E13" s="75"/>
      <c r="F13" s="39" t="s">
        <v>35</v>
      </c>
      <c r="G13" s="38"/>
      <c r="H13" s="48">
        <v>3554535</v>
      </c>
      <c r="I13" s="34">
        <f t="shared" si="0"/>
        <v>3554535</v>
      </c>
    </row>
    <row r="14" spans="1:9" s="51" customFormat="1" ht="54" customHeight="1">
      <c r="A14" s="20" t="s">
        <v>16</v>
      </c>
      <c r="B14" s="37" t="s">
        <v>63</v>
      </c>
      <c r="C14" s="49">
        <v>6650</v>
      </c>
      <c r="D14" s="30" t="s">
        <v>64</v>
      </c>
      <c r="E14" s="25" t="s">
        <v>62</v>
      </c>
      <c r="F14" s="25" t="s">
        <v>36</v>
      </c>
      <c r="G14" s="50">
        <v>3003900</v>
      </c>
      <c r="H14" s="50"/>
      <c r="I14" s="34">
        <f t="shared" si="0"/>
        <v>3003900</v>
      </c>
    </row>
    <row r="15" spans="1:9" s="51" customFormat="1" ht="54" customHeight="1">
      <c r="A15" s="20" t="s">
        <v>26</v>
      </c>
      <c r="B15" s="19">
        <v>317450</v>
      </c>
      <c r="C15" s="27">
        <v>7450</v>
      </c>
      <c r="D15" s="36" t="s">
        <v>45</v>
      </c>
      <c r="E15" s="40" t="s">
        <v>46</v>
      </c>
      <c r="F15" s="25" t="s">
        <v>37</v>
      </c>
      <c r="G15" s="50">
        <v>200000</v>
      </c>
      <c r="H15" s="50"/>
      <c r="I15" s="34">
        <f t="shared" si="0"/>
        <v>200000</v>
      </c>
    </row>
    <row r="16" spans="1:9" s="51" customFormat="1" ht="72.75" customHeight="1">
      <c r="A16" s="87" t="s">
        <v>18</v>
      </c>
      <c r="B16" s="89" t="s">
        <v>68</v>
      </c>
      <c r="C16" s="90">
        <v>8600</v>
      </c>
      <c r="D16" s="87" t="s">
        <v>70</v>
      </c>
      <c r="E16" s="91" t="s">
        <v>69</v>
      </c>
      <c r="F16" s="25" t="s">
        <v>39</v>
      </c>
      <c r="G16" s="50">
        <v>61000</v>
      </c>
      <c r="H16" s="50"/>
      <c r="I16" s="34">
        <f t="shared" si="0"/>
        <v>61000</v>
      </c>
    </row>
    <row r="17" spans="1:9" s="51" customFormat="1" ht="54" customHeight="1">
      <c r="A17" s="87"/>
      <c r="B17" s="89"/>
      <c r="C17" s="90"/>
      <c r="D17" s="87"/>
      <c r="E17" s="91"/>
      <c r="F17" s="25" t="s">
        <v>40</v>
      </c>
      <c r="G17" s="50">
        <v>20000</v>
      </c>
      <c r="H17" s="50"/>
      <c r="I17" s="34">
        <f t="shared" si="0"/>
        <v>20000</v>
      </c>
    </row>
    <row r="18" spans="1:9" s="51" customFormat="1" ht="54" customHeight="1">
      <c r="A18" s="88"/>
      <c r="B18" s="89"/>
      <c r="C18" s="90"/>
      <c r="D18" s="87"/>
      <c r="E18" s="91"/>
      <c r="F18" s="25" t="s">
        <v>41</v>
      </c>
      <c r="G18" s="50">
        <v>30000</v>
      </c>
      <c r="H18" s="50"/>
      <c r="I18" s="34">
        <f t="shared" si="0"/>
        <v>30000</v>
      </c>
    </row>
    <row r="19" spans="1:9" ht="66.75" customHeight="1">
      <c r="A19" s="20" t="s">
        <v>17</v>
      </c>
      <c r="B19" s="37" t="s">
        <v>66</v>
      </c>
      <c r="C19" s="49">
        <v>9140</v>
      </c>
      <c r="D19" s="37" t="s">
        <v>67</v>
      </c>
      <c r="E19" s="32" t="s">
        <v>65</v>
      </c>
      <c r="F19" s="25" t="s">
        <v>38</v>
      </c>
      <c r="G19" s="52"/>
      <c r="H19" s="50">
        <v>135000</v>
      </c>
      <c r="I19" s="34">
        <f t="shared" si="0"/>
        <v>135000</v>
      </c>
    </row>
    <row r="20" spans="1:9" ht="24.75" customHeight="1">
      <c r="A20" s="28"/>
      <c r="B20" s="53">
        <v>1000000</v>
      </c>
      <c r="C20" s="53">
        <v>10</v>
      </c>
      <c r="D20" s="45"/>
      <c r="E20" s="82" t="s">
        <v>107</v>
      </c>
      <c r="F20" s="82"/>
      <c r="G20" s="82"/>
      <c r="H20" s="54"/>
      <c r="I20" s="34">
        <f t="shared" ref="I20:I38" si="1">G20+H20</f>
        <v>0</v>
      </c>
    </row>
    <row r="21" spans="1:9" ht="25.5" customHeight="1">
      <c r="A21" s="43"/>
      <c r="B21" s="53">
        <v>1010000</v>
      </c>
      <c r="C21" s="53">
        <v>10</v>
      </c>
      <c r="D21" s="45"/>
      <c r="E21" s="76" t="s">
        <v>108</v>
      </c>
      <c r="F21" s="77"/>
      <c r="G21" s="34">
        <f>G22+G23+G24</f>
        <v>520000</v>
      </c>
      <c r="H21" s="34">
        <f>H22+H23+H24</f>
        <v>0</v>
      </c>
      <c r="I21" s="34">
        <f>I22+I23+I24</f>
        <v>520000</v>
      </c>
    </row>
    <row r="22" spans="1:9" ht="59.25" customHeight="1">
      <c r="A22" s="29" t="s">
        <v>118</v>
      </c>
      <c r="B22" s="27">
        <v>1011020</v>
      </c>
      <c r="C22" s="35">
        <v>1020</v>
      </c>
      <c r="D22" s="17" t="s">
        <v>71</v>
      </c>
      <c r="E22" s="26" t="s">
        <v>72</v>
      </c>
      <c r="F22" s="74" t="s">
        <v>42</v>
      </c>
      <c r="G22" s="48">
        <v>300000</v>
      </c>
      <c r="H22" s="54"/>
      <c r="I22" s="34">
        <f t="shared" si="1"/>
        <v>300000</v>
      </c>
    </row>
    <row r="23" spans="1:9" ht="51" customHeight="1">
      <c r="A23" s="29" t="s">
        <v>112</v>
      </c>
      <c r="B23" s="27">
        <v>1011040</v>
      </c>
      <c r="C23" s="19">
        <v>1040</v>
      </c>
      <c r="D23" s="15" t="s">
        <v>74</v>
      </c>
      <c r="E23" s="8" t="s">
        <v>73</v>
      </c>
      <c r="F23" s="78"/>
      <c r="G23" s="48">
        <v>25000</v>
      </c>
      <c r="H23" s="54"/>
      <c r="I23" s="34">
        <f t="shared" si="1"/>
        <v>25000</v>
      </c>
    </row>
    <row r="24" spans="1:9" ht="60">
      <c r="A24" s="29" t="s">
        <v>115</v>
      </c>
      <c r="B24" s="32">
        <v>2413160</v>
      </c>
      <c r="C24" s="32">
        <v>3160</v>
      </c>
      <c r="D24" s="30" t="s">
        <v>50</v>
      </c>
      <c r="E24" s="25" t="s">
        <v>78</v>
      </c>
      <c r="F24" s="75"/>
      <c r="G24" s="50">
        <v>195000</v>
      </c>
      <c r="H24" s="50"/>
      <c r="I24" s="34">
        <f t="shared" si="1"/>
        <v>195000</v>
      </c>
    </row>
    <row r="25" spans="1:9" ht="28.5" customHeight="1">
      <c r="A25" s="29"/>
      <c r="B25" s="55" t="s">
        <v>109</v>
      </c>
      <c r="C25" s="53">
        <v>15</v>
      </c>
      <c r="D25" s="30"/>
      <c r="E25" s="69" t="s">
        <v>75</v>
      </c>
      <c r="F25" s="69"/>
      <c r="G25" s="50"/>
      <c r="H25" s="50"/>
      <c r="I25" s="34"/>
    </row>
    <row r="26" spans="1:9" s="58" customFormat="1" ht="28.5" customHeight="1">
      <c r="A26" s="56"/>
      <c r="B26" s="45" t="s">
        <v>79</v>
      </c>
      <c r="C26" s="53">
        <v>15</v>
      </c>
      <c r="D26" s="45"/>
      <c r="E26" s="69" t="s">
        <v>76</v>
      </c>
      <c r="F26" s="69"/>
      <c r="G26" s="57">
        <f>G27+G28+G29+G30</f>
        <v>2160400</v>
      </c>
      <c r="H26" s="57">
        <f>H27+H28+H29+H30</f>
        <v>0</v>
      </c>
      <c r="I26" s="57">
        <f>I27+I28+I29+I30</f>
        <v>2160400</v>
      </c>
    </row>
    <row r="27" spans="1:9" s="58" customFormat="1" ht="39" customHeight="1">
      <c r="A27" s="29" t="s">
        <v>113</v>
      </c>
      <c r="B27" s="15" t="s">
        <v>88</v>
      </c>
      <c r="C27" s="16">
        <v>3035</v>
      </c>
      <c r="D27" s="15" t="s">
        <v>83</v>
      </c>
      <c r="E27" s="8" t="s">
        <v>87</v>
      </c>
      <c r="F27" s="71" t="s">
        <v>6</v>
      </c>
      <c r="G27" s="50">
        <v>990000</v>
      </c>
      <c r="H27" s="57"/>
      <c r="I27" s="34">
        <f t="shared" si="1"/>
        <v>990000</v>
      </c>
    </row>
    <row r="28" spans="1:9" s="58" customFormat="1" ht="75" customHeight="1">
      <c r="A28" s="29" t="s">
        <v>114</v>
      </c>
      <c r="B28" s="37" t="s">
        <v>85</v>
      </c>
      <c r="C28" s="32">
        <v>3190</v>
      </c>
      <c r="D28" s="30" t="s">
        <v>5</v>
      </c>
      <c r="E28" s="25" t="s">
        <v>84</v>
      </c>
      <c r="F28" s="72"/>
      <c r="G28" s="50">
        <v>210000</v>
      </c>
      <c r="H28" s="57"/>
      <c r="I28" s="34">
        <f t="shared" si="1"/>
        <v>210000</v>
      </c>
    </row>
    <row r="29" spans="1:9" s="58" customFormat="1" ht="39" customHeight="1">
      <c r="A29" s="31" t="s">
        <v>22</v>
      </c>
      <c r="B29" s="15" t="s">
        <v>24</v>
      </c>
      <c r="C29" s="16">
        <v>3201</v>
      </c>
      <c r="D29" s="15" t="s">
        <v>52</v>
      </c>
      <c r="E29" s="62" t="s">
        <v>23</v>
      </c>
      <c r="F29" s="72"/>
      <c r="G29" s="50">
        <v>60000</v>
      </c>
      <c r="H29" s="57"/>
      <c r="I29" s="34">
        <f t="shared" si="1"/>
        <v>60000</v>
      </c>
    </row>
    <row r="30" spans="1:9" ht="32.25" customHeight="1">
      <c r="A30" s="20" t="s">
        <v>116</v>
      </c>
      <c r="B30" s="30" t="s">
        <v>57</v>
      </c>
      <c r="C30" s="24">
        <v>3400</v>
      </c>
      <c r="D30" s="30" t="s">
        <v>49</v>
      </c>
      <c r="E30" s="25" t="s">
        <v>48</v>
      </c>
      <c r="F30" s="73"/>
      <c r="G30" s="50">
        <v>900400</v>
      </c>
      <c r="H30" s="50"/>
      <c r="I30" s="34">
        <f t="shared" si="1"/>
        <v>900400</v>
      </c>
    </row>
    <row r="31" spans="1:9" ht="23.25" customHeight="1">
      <c r="A31" s="29"/>
      <c r="B31" s="45" t="s">
        <v>81</v>
      </c>
      <c r="C31" s="53">
        <v>24</v>
      </c>
      <c r="D31" s="45"/>
      <c r="E31" s="69" t="s">
        <v>82</v>
      </c>
      <c r="F31" s="69"/>
      <c r="G31" s="50"/>
      <c r="H31" s="50"/>
      <c r="I31" s="34">
        <f t="shared" si="1"/>
        <v>0</v>
      </c>
    </row>
    <row r="32" spans="1:9" ht="29.25" customHeight="1">
      <c r="A32" s="29"/>
      <c r="B32" s="45" t="s">
        <v>89</v>
      </c>
      <c r="C32" s="53">
        <v>24</v>
      </c>
      <c r="D32" s="45"/>
      <c r="E32" s="69" t="s">
        <v>19</v>
      </c>
      <c r="F32" s="69"/>
      <c r="G32" s="57">
        <f>G33+G34+G35+G36+G37+G38+G39</f>
        <v>1838600</v>
      </c>
      <c r="H32" s="57">
        <f>H33+H34+H35+H36+H37+H38+H39</f>
        <v>1100000</v>
      </c>
      <c r="I32" s="57">
        <f>I33+I34+I35+I36+I37+I38+I39</f>
        <v>2938600</v>
      </c>
    </row>
    <row r="33" spans="1:17" ht="42" customHeight="1">
      <c r="A33" s="36" t="s">
        <v>20</v>
      </c>
      <c r="B33" s="36" t="s">
        <v>77</v>
      </c>
      <c r="C33" s="32">
        <v>3141</v>
      </c>
      <c r="D33" s="37" t="s">
        <v>50</v>
      </c>
      <c r="E33" s="63" t="s">
        <v>119</v>
      </c>
      <c r="F33" s="70" t="s">
        <v>43</v>
      </c>
      <c r="G33" s="50">
        <v>53700</v>
      </c>
      <c r="H33" s="50"/>
      <c r="I33" s="34">
        <f t="shared" si="1"/>
        <v>53700</v>
      </c>
    </row>
    <row r="34" spans="1:17" ht="60">
      <c r="A34" s="36" t="s">
        <v>115</v>
      </c>
      <c r="B34" s="32">
        <v>2413160</v>
      </c>
      <c r="C34" s="32">
        <v>3160</v>
      </c>
      <c r="D34" s="37" t="s">
        <v>50</v>
      </c>
      <c r="E34" s="32" t="s">
        <v>78</v>
      </c>
      <c r="F34" s="70"/>
      <c r="G34" s="50">
        <v>199500</v>
      </c>
      <c r="H34" s="50"/>
      <c r="I34" s="34">
        <f t="shared" si="1"/>
        <v>199500</v>
      </c>
    </row>
    <row r="35" spans="1:17" ht="33.75" customHeight="1">
      <c r="A35" s="36" t="s">
        <v>117</v>
      </c>
      <c r="B35" s="37" t="s">
        <v>92</v>
      </c>
      <c r="C35" s="49">
        <v>4200</v>
      </c>
      <c r="D35" s="37" t="s">
        <v>90</v>
      </c>
      <c r="E35" s="32" t="s">
        <v>91</v>
      </c>
      <c r="F35" s="32" t="s">
        <v>44</v>
      </c>
      <c r="G35" s="50">
        <v>347900</v>
      </c>
      <c r="H35" s="50">
        <v>100000</v>
      </c>
      <c r="I35" s="34">
        <f t="shared" si="1"/>
        <v>447900</v>
      </c>
    </row>
    <row r="36" spans="1:17" ht="31.5" customHeight="1">
      <c r="A36" s="36" t="s">
        <v>102</v>
      </c>
      <c r="B36" s="37" t="s">
        <v>99</v>
      </c>
      <c r="C36" s="37" t="s">
        <v>98</v>
      </c>
      <c r="D36" s="36" t="s">
        <v>96</v>
      </c>
      <c r="E36" s="25" t="s">
        <v>97</v>
      </c>
      <c r="F36" s="71" t="s">
        <v>25</v>
      </c>
      <c r="G36" s="50">
        <v>86500</v>
      </c>
      <c r="H36" s="50"/>
      <c r="I36" s="34">
        <f t="shared" si="1"/>
        <v>86500</v>
      </c>
    </row>
    <row r="37" spans="1:17" ht="28.5" customHeight="1">
      <c r="A37" s="36" t="s">
        <v>103</v>
      </c>
      <c r="B37" s="37" t="s">
        <v>29</v>
      </c>
      <c r="C37" s="18" t="s">
        <v>27</v>
      </c>
      <c r="D37" s="36" t="s">
        <v>96</v>
      </c>
      <c r="E37" s="25" t="s">
        <v>100</v>
      </c>
      <c r="F37" s="72"/>
      <c r="G37" s="50">
        <v>681000</v>
      </c>
      <c r="H37" s="50">
        <v>1000000</v>
      </c>
      <c r="I37" s="34">
        <f t="shared" si="1"/>
        <v>1681000</v>
      </c>
    </row>
    <row r="38" spans="1:17" ht="30" customHeight="1">
      <c r="A38" s="36" t="s">
        <v>104</v>
      </c>
      <c r="B38" s="37" t="s">
        <v>30</v>
      </c>
      <c r="C38" s="64" t="s">
        <v>28</v>
      </c>
      <c r="D38" s="65" t="s">
        <v>96</v>
      </c>
      <c r="E38" s="24" t="s">
        <v>69</v>
      </c>
      <c r="F38" s="73"/>
      <c r="G38" s="50">
        <v>390000</v>
      </c>
      <c r="H38" s="50"/>
      <c r="I38" s="34">
        <f t="shared" si="1"/>
        <v>390000</v>
      </c>
    </row>
    <row r="39" spans="1:17" ht="48.75" customHeight="1">
      <c r="A39" s="36" t="s">
        <v>101</v>
      </c>
      <c r="B39" s="37" t="s">
        <v>80</v>
      </c>
      <c r="C39" s="37" t="s">
        <v>95</v>
      </c>
      <c r="D39" s="37" t="s">
        <v>93</v>
      </c>
      <c r="E39" s="24" t="s">
        <v>94</v>
      </c>
      <c r="F39" s="25" t="s">
        <v>7</v>
      </c>
      <c r="G39" s="50">
        <v>80000</v>
      </c>
      <c r="H39" s="50"/>
      <c r="I39" s="34">
        <f>G39+H39</f>
        <v>80000</v>
      </c>
    </row>
    <row r="40" spans="1:17" ht="33.75" customHeight="1">
      <c r="A40" s="33"/>
      <c r="B40" s="32"/>
      <c r="C40" s="32"/>
      <c r="D40" s="37"/>
      <c r="E40" s="59" t="s">
        <v>2</v>
      </c>
      <c r="F40" s="60"/>
      <c r="G40" s="61">
        <f>G7+G21+G26+G32</f>
        <v>15301700</v>
      </c>
      <c r="H40" s="61">
        <f>H7+H21+H26+H32</f>
        <v>4789535</v>
      </c>
      <c r="I40" s="61">
        <f>I7+I21+I26+I32</f>
        <v>20091235</v>
      </c>
    </row>
    <row r="41" spans="1:17" ht="15">
      <c r="A41" s="6"/>
      <c r="B41" s="6"/>
      <c r="C41" s="6"/>
      <c r="D41" s="6"/>
      <c r="E41" s="6"/>
      <c r="F41" s="6"/>
      <c r="G41" s="6"/>
      <c r="H41" s="6"/>
      <c r="I41" s="6"/>
    </row>
    <row r="42" spans="1:17" ht="23.25" customHeight="1">
      <c r="A42" s="66"/>
      <c r="B42" s="67" t="s">
        <v>21</v>
      </c>
      <c r="C42" s="67"/>
      <c r="D42" s="67"/>
      <c r="E42" s="67"/>
      <c r="F42" s="67"/>
      <c r="G42" s="67"/>
      <c r="H42" s="67"/>
      <c r="I42" s="67"/>
    </row>
    <row r="43" spans="1:17" ht="20.25" customHeight="1">
      <c r="A43" s="6"/>
      <c r="B43" s="68"/>
      <c r="C43" s="68"/>
      <c r="D43" s="68"/>
      <c r="E43" s="68"/>
      <c r="F43" s="68"/>
      <c r="G43" s="68"/>
      <c r="H43" s="68"/>
      <c r="I43" s="68"/>
      <c r="J43" s="13"/>
      <c r="K43" s="13"/>
      <c r="L43" s="13"/>
      <c r="M43" s="13"/>
      <c r="N43" s="13"/>
      <c r="O43" s="13"/>
      <c r="P43" s="13"/>
      <c r="Q43" s="13"/>
    </row>
  </sheetData>
  <mergeCells count="29">
    <mergeCell ref="A16:A18"/>
    <mergeCell ref="B16:B18"/>
    <mergeCell ref="C16:C18"/>
    <mergeCell ref="D16:D18"/>
    <mergeCell ref="E16:E18"/>
    <mergeCell ref="A12:A13"/>
    <mergeCell ref="B12:B13"/>
    <mergeCell ref="C12:C13"/>
    <mergeCell ref="B1:I1"/>
    <mergeCell ref="G2:I2"/>
    <mergeCell ref="B3:I3"/>
    <mergeCell ref="E6:F6"/>
    <mergeCell ref="F27:F30"/>
    <mergeCell ref="F8:F9"/>
    <mergeCell ref="E26:F26"/>
    <mergeCell ref="E12:E13"/>
    <mergeCell ref="E21:F21"/>
    <mergeCell ref="F22:F24"/>
    <mergeCell ref="D12:D13"/>
    <mergeCell ref="E7:F7"/>
    <mergeCell ref="E25:F25"/>
    <mergeCell ref="F11:F12"/>
    <mergeCell ref="E20:G20"/>
    <mergeCell ref="B42:I42"/>
    <mergeCell ref="B43:I43"/>
    <mergeCell ref="E31:F31"/>
    <mergeCell ref="E32:F32"/>
    <mergeCell ref="F33:F34"/>
    <mergeCell ref="F36:F38"/>
  </mergeCells>
  <phoneticPr fontId="21" type="noConversion"/>
  <pageMargins left="0.5" right="0.51181102362204722" top="0.35433070866141736" bottom="0.33" header="0.35433070866141736" footer="0.35433070866141736"/>
  <pageSetup paperSize="9" scale="59" fitToHeight="32" orientation="landscape" r:id="rId1"/>
  <headerFooter alignWithMargins="0">
    <oddFooter>&amp;R&amp;P</oddFooter>
  </headerFooter>
  <rowBreaks count="1" manualBreakCount="1">
    <brk id="19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4BDA3E-BD60-47FE-8AB9-BD3CC10EA5A5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дод.7</vt:lpstr>
      <vt:lpstr>дод.7!Область_печати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2017-01-04T13:30:28Z</cp:lastPrinted>
  <dcterms:created xsi:type="dcterms:W3CDTF">2014-01-17T10:52:16Z</dcterms:created>
  <dcterms:modified xsi:type="dcterms:W3CDTF">2017-02-14T08:04:55Z</dcterms:modified>
</cp:coreProperties>
</file>