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" sheetId="1" r:id="rId1"/>
  </sheets>
  <definedNames>
    <definedName name="_xlnm.Print_Titles" localSheetId="0">'дод.'!$7:$9</definedName>
    <definedName name="_xlnm.Print_Area" localSheetId="0">'дод.'!$A$1:$R$48</definedName>
  </definedNames>
  <calcPr fullCalcOnLoad="1"/>
</workbook>
</file>

<file path=xl/sharedStrings.xml><?xml version="1.0" encoding="utf-8"?>
<sst xmlns="http://schemas.openxmlformats.org/spreadsheetml/2006/main" count="135" uniqueCount="103">
  <si>
    <t>Проведення невідкладних відновлювальних робіт, будівництво та реконструкція загальноосвітніх навчальних закладів</t>
  </si>
  <si>
    <t>1016330</t>
  </si>
  <si>
    <t>1510000</t>
  </si>
  <si>
    <t>2400000</t>
  </si>
  <si>
    <t>Управління культури, молоді та спорту (головний розпорядник)</t>
  </si>
  <si>
    <t>1513400</t>
  </si>
  <si>
    <t>грн.</t>
  </si>
  <si>
    <t>2410000</t>
  </si>
  <si>
    <t>2416310</t>
  </si>
  <si>
    <t>Виконавчий комітет (головний розпорядник)</t>
  </si>
  <si>
    <t>Виконавчий комітет (відповідальний виконавець)</t>
  </si>
  <si>
    <t>Управління освіти, релігій та у справах національностей (головний розпорядник)</t>
  </si>
  <si>
    <t>Управління освіти, релігій та у справах національностей (відповідальний виконавець)</t>
  </si>
  <si>
    <t>1500000</t>
  </si>
  <si>
    <t>010116</t>
  </si>
  <si>
    <t>0300000</t>
  </si>
  <si>
    <t>03</t>
  </si>
  <si>
    <t>090412</t>
  </si>
  <si>
    <t>Усього видатків</t>
  </si>
  <si>
    <t>Код програ</t>
  </si>
  <si>
    <t>070201</t>
  </si>
  <si>
    <t>150101</t>
  </si>
  <si>
    <t>150110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</si>
  <si>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</si>
  <si>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</si>
  <si>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</si>
  <si>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</si>
  <si>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</si>
  <si>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</si>
  <si>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</si>
  <si>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</si>
  <si>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</si>
  <si>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</si>
  <si>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бюджет розвитку</t>
  </si>
  <si>
    <t>Реалізація заходів щодо інвестиційного розвитку території</t>
  </si>
  <si>
    <t>0490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</si>
  <si>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</si>
  <si>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t>0170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</si>
  <si>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</si>
  <si>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Управління культури, молоді та спорту (відповідальний виконавець)</t>
  </si>
  <si>
    <t>Освітня субвенція- всього:</t>
  </si>
  <si>
    <t>капітальні видатки за рахунок коштів, що передаються із загального фонду до бюджету розвитку (спеціального фонду)</t>
  </si>
  <si>
    <t>в т.ч.за рахунок освітньої субвенції:</t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</si>
  <si>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</si>
  <si>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0310000</t>
  </si>
  <si>
    <t>0310170</t>
  </si>
  <si>
    <t>Інші видатки на соціальний захист населення</t>
  </si>
  <si>
    <t>1090</t>
  </si>
  <si>
    <t>0620</t>
  </si>
  <si>
    <t>Благоустрій міст, сіл, селищ 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</si>
  <si>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</si>
  <si>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</si>
  <si>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0316060</t>
  </si>
  <si>
    <t>0316130</t>
  </si>
  <si>
    <t>0316310</t>
  </si>
  <si>
    <t>0316400</t>
  </si>
  <si>
    <t>Утримання та розвиток інфраструктури доріг</t>
  </si>
  <si>
    <t>0316650</t>
  </si>
  <si>
    <t>0456</t>
  </si>
  <si>
    <t>0318600</t>
  </si>
  <si>
    <t>Інші видатки</t>
  </si>
  <si>
    <t>0133</t>
  </si>
  <si>
    <t>0921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</si>
  <si>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</si>
  <si>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>Секретар ради                                                                                                                                                                                                                                                                    В.Ерфан</t>
  </si>
  <si>
    <t>Управління  соціального захисту населення (головний розпорядник)</t>
  </si>
  <si>
    <t>Управління  соціального захисту населення (відповідальний виконавець)</t>
  </si>
  <si>
    <t>"Розподіл видатків міського бюджету м.Хуст на 2017 рік за головними розпорядниками коштів"</t>
  </si>
  <si>
    <t>Зміни до додатку №3 рішення міської ради "Про міський бюджет м.Хуст на 2017 рік"</t>
  </si>
  <si>
    <t>2415010</t>
  </si>
  <si>
    <t>Проведення спортивної роботи в регіоні</t>
  </si>
  <si>
    <t>130102</t>
  </si>
  <si>
    <t>2415011</t>
  </si>
  <si>
    <t>5011</t>
  </si>
  <si>
    <t>0810</t>
  </si>
  <si>
    <t>Проведення навчально-тренувальних зборів і змагань з олімпійських видів спорту</t>
  </si>
  <si>
    <t>130106</t>
  </si>
  <si>
    <t>2415012</t>
  </si>
  <si>
    <t>Проведення навчально-тренувальних зборів і змагань з неолімпійських видів спорту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</si>
  <si>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</si>
  <si>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091303</t>
  </si>
  <si>
    <t>1513182</t>
  </si>
  <si>
    <t>1010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</si>
  <si>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</si>
  <si>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Надання допомоги сім'ям з дітьми, малозабезпеченим  сім’ям, інвалідам з дитинства, дітям-інвалідам та тимчасової допомоги дітям</t>
  </si>
  <si>
    <t>090303</t>
  </si>
  <si>
    <t>1513042</t>
  </si>
  <si>
    <t>1040</t>
  </si>
  <si>
    <t>Надання допомоги на догляд за дитиною віком до трьох років</t>
  </si>
  <si>
    <t>Надання допомоги до досягнення дитиною трирічного віку</t>
  </si>
  <si>
    <t>090413</t>
  </si>
  <si>
    <t>1513080</t>
  </si>
  <si>
    <t>Надання допомоги на догляд за інвалідом I чи II групи внаслідок психічного розладу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</si>
  <si>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сільських рад </t>
  </si>
  <si>
    <t>0310180</t>
  </si>
  <si>
    <t>0180</t>
  </si>
  <si>
    <t>Керівництво і управління у відповідній сфері у містах, селищах, селах</t>
  </si>
  <si>
    <t>Надання допомоги по  догляду за інвалідами I чи II групи внаслідок психічного розладу</t>
  </si>
  <si>
    <r>
      <rPr>
        <b/>
        <sz val="11"/>
        <rFont val="Times New Roman"/>
        <family val="1"/>
      </rPr>
      <t>Додаток № 3</t>
    </r>
    <r>
      <rPr>
        <sz val="11"/>
        <rFont val="Times New Roman"/>
        <family val="1"/>
      </rPr>
      <t xml:space="preserve">
до рішення  VI сесії Хустської міської ради 
VII скликання від  24.02.2017 року №500</t>
    </r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</si>
  <si>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сільських рад та їх виконавчих комітетів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</si>
  <si>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ради та їх виконавчих комітетів</t>
  </si>
  <si>
    <t>1510170</t>
  </si>
  <si>
    <t>1510180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</si>
</sst>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8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 vertical="top"/>
      <protection/>
    </xf>
    <xf numFmtId="0" fontId="11" fillId="0" borderId="6" applyNumberFormat="0" applyFill="0" applyAlignment="0" applyProtection="0"/>
    <xf numFmtId="0" fontId="9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0" borderId="0">
      <alignment/>
      <protection/>
    </xf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3" fontId="0" fillId="24" borderId="0" xfId="0" applyNumberFormat="1" applyFont="1" applyFill="1" applyBorder="1" applyAlignment="1" applyProtection="1">
      <alignment vertical="center" wrapText="1"/>
      <protection/>
    </xf>
    <xf numFmtId="3" fontId="0" fillId="24" borderId="0" xfId="0" applyNumberFormat="1" applyFont="1" applyFill="1" applyAlignment="1">
      <alignment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justify" vertical="center" wrapText="1"/>
    </xf>
    <xf numFmtId="3" fontId="27" fillId="24" borderId="10" xfId="68" applyNumberFormat="1" applyFont="1" applyFill="1" applyBorder="1" applyAlignment="1">
      <alignment horizontal="center" vertical="center"/>
      <protection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3" fontId="27" fillId="0" borderId="10" xfId="68" applyNumberFormat="1" applyFont="1" applyFill="1" applyBorder="1" applyAlignment="1">
      <alignment horizontal="center" vertical="center"/>
      <protection/>
    </xf>
    <xf numFmtId="3" fontId="22" fillId="0" borderId="10" xfId="68" applyNumberFormat="1" applyFont="1" applyFill="1" applyBorder="1" applyAlignment="1">
      <alignment horizontal="center" vertical="center"/>
      <protection/>
    </xf>
    <xf numFmtId="3" fontId="22" fillId="24" borderId="10" xfId="68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164" fontId="22" fillId="24" borderId="10" xfId="68" applyNumberFormat="1" applyFont="1" applyFill="1" applyBorder="1">
      <alignment vertical="top"/>
      <protection/>
    </xf>
    <xf numFmtId="164" fontId="27" fillId="0" borderId="10" xfId="68" applyNumberFormat="1" applyFont="1" applyFill="1" applyBorder="1">
      <alignment vertical="top"/>
      <protection/>
    </xf>
    <xf numFmtId="164" fontId="22" fillId="0" borderId="10" xfId="68" applyNumberFormat="1" applyFont="1" applyFill="1" applyBorder="1">
      <alignment vertical="top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22" fillId="0" borderId="10" xfId="68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6" fillId="0" borderId="11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3" fontId="27" fillId="0" borderId="11" xfId="68" applyNumberFormat="1" applyFont="1" applyFill="1" applyBorder="1" applyAlignment="1">
      <alignment horizontal="center" vertical="center"/>
      <protection/>
    </xf>
    <xf numFmtId="3" fontId="27" fillId="0" borderId="13" xfId="68" applyNumberFormat="1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22" fillId="24" borderId="10" xfId="68" applyNumberFormat="1" applyFont="1" applyFill="1" applyBorder="1" applyAlignment="1">
      <alignment horizontal="center" vertical="center"/>
      <protection/>
    </xf>
    <xf numFmtId="0" fontId="20" fillId="0" borderId="0" xfId="0" applyNumberFormat="1" applyFont="1" applyFill="1" applyAlignment="1" applyProtection="1">
      <alignment horizontal="left" vertical="top"/>
      <protection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30" fillId="24" borderId="0" xfId="0" applyNumberFormat="1" applyFont="1" applyFill="1" applyBorder="1" applyAlignment="1" applyProtection="1">
      <alignment horizontal="left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showZeros="0" tabSelected="1" view="pageBreakPreview" zoomScale="90" zoomScaleSheetLayoutView="90" zoomScalePageLayoutView="0" workbookViewId="0" topLeftCell="F1">
      <selection activeCell="N9" sqref="N9:N10"/>
    </sheetView>
  </sheetViews>
  <sheetFormatPr defaultColWidth="9.16015625" defaultRowHeight="12.75"/>
  <cols>
    <col min="1" max="1" width="8.5" style="3" customWidth="1"/>
    <col min="2" max="2" width="11.16015625" style="6" customWidth="1"/>
    <col min="3" max="3" width="8" style="6" customWidth="1"/>
    <col min="4" max="4" width="8.5" style="6" customWidth="1"/>
    <col min="5" max="5" width="69.66015625" style="4" customWidth="1"/>
    <col min="6" max="6" width="16.5" style="4" customWidth="1"/>
    <col min="7" max="7" width="14.83203125" style="4" customWidth="1"/>
    <col min="8" max="9" width="14.16015625" style="4" customWidth="1"/>
    <col min="10" max="10" width="12.66015625" style="4" customWidth="1"/>
    <col min="11" max="12" width="13.83203125" style="4" customWidth="1"/>
    <col min="13" max="13" width="13.5" style="4" customWidth="1"/>
    <col min="14" max="14" width="12.66015625" style="4" customWidth="1"/>
    <col min="15" max="15" width="13.83203125" style="4" customWidth="1"/>
    <col min="16" max="16" width="14.16015625" style="4" customWidth="1"/>
    <col min="17" max="17" width="17.33203125" style="4" customWidth="1"/>
    <col min="18" max="18" width="14.66015625" style="4" customWidth="1"/>
    <col min="19" max="16384" width="9.16015625" style="3" customWidth="1"/>
  </cols>
  <sheetData>
    <row r="1" spans="2:18" s="5" customFormat="1" ht="18.75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5:19" ht="66" customHeight="1">
      <c r="E2" s="2"/>
      <c r="F2" s="1"/>
      <c r="G2" s="1"/>
      <c r="H2" s="1"/>
      <c r="I2" s="1"/>
      <c r="J2" s="1"/>
      <c r="K2" s="1"/>
      <c r="L2" s="1"/>
      <c r="M2" s="1"/>
      <c r="N2" s="81" t="s">
        <v>98</v>
      </c>
      <c r="O2" s="81"/>
      <c r="P2" s="81"/>
      <c r="Q2" s="81"/>
      <c r="R2" s="81"/>
      <c r="S2" s="81"/>
    </row>
    <row r="3" spans="2:18" ht="19.5" customHeight="1">
      <c r="B3" s="84" t="s">
        <v>68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12.75" customHeight="1">
      <c r="B4" s="85" t="s">
        <v>67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2:18" ht="9.75" customHeight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</row>
    <row r="6" spans="2:18" ht="21.7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 t="s">
        <v>6</v>
      </c>
    </row>
    <row r="7" spans="1:18" s="7" customFormat="1" ht="21.75" customHeight="1">
      <c r="A7" s="86"/>
      <c r="B7" s="82" t="s">
        <v>19</v>
      </c>
      <c r="C7" s="82" t="s">
        <v>36</v>
      </c>
      <c r="D7" s="82" t="s">
        <v>43</v>
      </c>
      <c r="E7" s="83" t="s">
        <v>38</v>
      </c>
      <c r="F7" s="79" t="s">
        <v>23</v>
      </c>
      <c r="G7" s="79"/>
      <c r="H7" s="79"/>
      <c r="I7" s="79"/>
      <c r="J7" s="79"/>
      <c r="K7" s="79" t="s">
        <v>24</v>
      </c>
      <c r="L7" s="79"/>
      <c r="M7" s="79"/>
      <c r="N7" s="79"/>
      <c r="O7" s="79"/>
      <c r="P7" s="79"/>
      <c r="Q7" s="79"/>
      <c r="R7" s="79" t="s">
        <v>25</v>
      </c>
    </row>
    <row r="8" spans="1:18" s="7" customFormat="1" ht="16.5" customHeight="1">
      <c r="A8" s="86"/>
      <c r="B8" s="82"/>
      <c r="C8" s="82"/>
      <c r="D8" s="82"/>
      <c r="E8" s="78"/>
      <c r="F8" s="78" t="s">
        <v>26</v>
      </c>
      <c r="G8" s="80" t="s">
        <v>27</v>
      </c>
      <c r="H8" s="78" t="s">
        <v>28</v>
      </c>
      <c r="I8" s="78"/>
      <c r="J8" s="80" t="s">
        <v>29</v>
      </c>
      <c r="K8" s="78" t="s">
        <v>26</v>
      </c>
      <c r="L8" s="80" t="s">
        <v>27</v>
      </c>
      <c r="M8" s="78" t="s">
        <v>28</v>
      </c>
      <c r="N8" s="78"/>
      <c r="O8" s="80" t="s">
        <v>29</v>
      </c>
      <c r="P8" s="83" t="s">
        <v>33</v>
      </c>
      <c r="Q8" s="8" t="s">
        <v>28</v>
      </c>
      <c r="R8" s="79"/>
    </row>
    <row r="9" spans="1:18" s="7" customFormat="1" ht="20.25" customHeight="1">
      <c r="A9" s="86"/>
      <c r="B9" s="82"/>
      <c r="C9" s="82"/>
      <c r="D9" s="82"/>
      <c r="E9" s="78"/>
      <c r="F9" s="78"/>
      <c r="G9" s="80"/>
      <c r="H9" s="78" t="s">
        <v>30</v>
      </c>
      <c r="I9" s="78" t="s">
        <v>31</v>
      </c>
      <c r="J9" s="80"/>
      <c r="K9" s="78"/>
      <c r="L9" s="80"/>
      <c r="M9" s="78" t="s">
        <v>30</v>
      </c>
      <c r="N9" s="78" t="s">
        <v>31</v>
      </c>
      <c r="O9" s="80"/>
      <c r="P9" s="83"/>
      <c r="Q9" s="83" t="s">
        <v>41</v>
      </c>
      <c r="R9" s="79"/>
    </row>
    <row r="10" spans="1:18" s="7" customFormat="1" ht="113.25" customHeight="1">
      <c r="A10" s="86"/>
      <c r="B10" s="82"/>
      <c r="C10" s="82"/>
      <c r="D10" s="82"/>
      <c r="E10" s="78"/>
      <c r="F10" s="78"/>
      <c r="G10" s="80"/>
      <c r="H10" s="78"/>
      <c r="I10" s="78"/>
      <c r="J10" s="80"/>
      <c r="K10" s="78"/>
      <c r="L10" s="80"/>
      <c r="M10" s="78"/>
      <c r="N10" s="78"/>
      <c r="O10" s="80"/>
      <c r="P10" s="83"/>
      <c r="Q10" s="83"/>
      <c r="R10" s="79"/>
    </row>
    <row r="11" spans="1:18" s="7" customFormat="1" ht="22.5" customHeight="1">
      <c r="A11" s="37"/>
      <c r="B11" s="12" t="s">
        <v>15</v>
      </c>
      <c r="C11" s="12" t="s">
        <v>16</v>
      </c>
      <c r="D11" s="12"/>
      <c r="E11" s="13" t="s">
        <v>9</v>
      </c>
      <c r="F11" s="14">
        <f>F12</f>
        <v>8585200</v>
      </c>
      <c r="G11" s="14">
        <f aca="true" t="shared" si="0" ref="G11:R11">G12</f>
        <v>8585200</v>
      </c>
      <c r="H11" s="14">
        <f t="shared" si="0"/>
        <v>0</v>
      </c>
      <c r="I11" s="14">
        <f t="shared" si="0"/>
        <v>1200000</v>
      </c>
      <c r="J11" s="14">
        <f t="shared" si="0"/>
        <v>0</v>
      </c>
      <c r="K11" s="14">
        <f t="shared" si="0"/>
        <v>30831715</v>
      </c>
      <c r="L11" s="14">
        <f t="shared" si="0"/>
        <v>172162</v>
      </c>
      <c r="M11" s="14">
        <f t="shared" si="0"/>
        <v>0</v>
      </c>
      <c r="N11" s="14">
        <f t="shared" si="0"/>
        <v>0</v>
      </c>
      <c r="O11" s="14">
        <f t="shared" si="0"/>
        <v>30659553</v>
      </c>
      <c r="P11" s="14">
        <f t="shared" si="0"/>
        <v>30831715</v>
      </c>
      <c r="Q11" s="14">
        <f t="shared" si="0"/>
        <v>23508436</v>
      </c>
      <c r="R11" s="14">
        <f t="shared" si="0"/>
        <v>39416915</v>
      </c>
    </row>
    <row r="12" spans="1:19" s="7" customFormat="1" ht="22.5" customHeight="1">
      <c r="A12" s="38"/>
      <c r="B12" s="12" t="s">
        <v>44</v>
      </c>
      <c r="C12" s="12" t="s">
        <v>16</v>
      </c>
      <c r="D12" s="12"/>
      <c r="E12" s="13" t="s">
        <v>10</v>
      </c>
      <c r="F12" s="14">
        <f>F14+F15+F16+F17+F18+F19</f>
        <v>8585200</v>
      </c>
      <c r="G12" s="14">
        <f aca="true" t="shared" si="1" ref="G12:R12">G14+G15+G16+G17+G18+G19</f>
        <v>8585200</v>
      </c>
      <c r="H12" s="14">
        <f t="shared" si="1"/>
        <v>0</v>
      </c>
      <c r="I12" s="14">
        <f t="shared" si="1"/>
        <v>1200000</v>
      </c>
      <c r="J12" s="14">
        <f t="shared" si="1"/>
        <v>0</v>
      </c>
      <c r="K12" s="14">
        <f t="shared" si="1"/>
        <v>30831715</v>
      </c>
      <c r="L12" s="14">
        <f t="shared" si="1"/>
        <v>172162</v>
      </c>
      <c r="M12" s="14">
        <f t="shared" si="1"/>
        <v>0</v>
      </c>
      <c r="N12" s="14">
        <f t="shared" si="1"/>
        <v>0</v>
      </c>
      <c r="O12" s="14">
        <f t="shared" si="1"/>
        <v>30659553</v>
      </c>
      <c r="P12" s="14">
        <f t="shared" si="1"/>
        <v>30831715</v>
      </c>
      <c r="Q12" s="14">
        <f t="shared" si="1"/>
        <v>23508436</v>
      </c>
      <c r="R12" s="14">
        <f t="shared" si="1"/>
        <v>39416915</v>
      </c>
      <c r="S12" s="11"/>
    </row>
    <row r="13" spans="1:18" s="7" customFormat="1" ht="66.75" customHeight="1">
      <c r="A13" s="15" t="s">
        <v>14</v>
      </c>
      <c r="B13" s="16" t="s">
        <v>45</v>
      </c>
      <c r="C13" s="16" t="s">
        <v>37</v>
      </c>
      <c r="D13" s="16" t="s">
        <v>32</v>
      </c>
      <c r="E13" s="74" t="s">
        <v>99</v>
      </c>
      <c r="F13" s="17">
        <v>14425800</v>
      </c>
      <c r="G13" s="18">
        <v>14425800</v>
      </c>
      <c r="H13" s="19">
        <v>10582800</v>
      </c>
      <c r="I13" s="19">
        <v>533100</v>
      </c>
      <c r="J13" s="19"/>
      <c r="K13" s="14">
        <f aca="true" t="shared" si="2" ref="K13:K22">L13+O13</f>
        <v>601811</v>
      </c>
      <c r="L13" s="19"/>
      <c r="M13" s="19"/>
      <c r="N13" s="19"/>
      <c r="O13" s="19">
        <v>601811</v>
      </c>
      <c r="P13" s="19">
        <v>601811</v>
      </c>
      <c r="Q13" s="19">
        <v>574000</v>
      </c>
      <c r="R13" s="14">
        <f>F13+K13</f>
        <v>15027611</v>
      </c>
    </row>
    <row r="14" spans="1:18" s="7" customFormat="1" ht="30" customHeight="1">
      <c r="A14" s="26">
        <v>100203</v>
      </c>
      <c r="B14" s="16" t="s">
        <v>52</v>
      </c>
      <c r="C14" s="21">
        <v>6060</v>
      </c>
      <c r="D14" s="16" t="s">
        <v>48</v>
      </c>
      <c r="E14" s="25" t="s">
        <v>49</v>
      </c>
      <c r="F14" s="17">
        <v>2486600</v>
      </c>
      <c r="G14" s="18">
        <v>2486600</v>
      </c>
      <c r="H14" s="19"/>
      <c r="I14" s="19">
        <v>1200000</v>
      </c>
      <c r="J14" s="27"/>
      <c r="K14" s="14">
        <f t="shared" si="2"/>
        <v>0</v>
      </c>
      <c r="L14" s="19"/>
      <c r="M14" s="19"/>
      <c r="N14" s="19"/>
      <c r="O14" s="19"/>
      <c r="P14" s="19"/>
      <c r="Q14" s="19"/>
      <c r="R14" s="14">
        <f aca="true" t="shared" si="3" ref="R14:R46">F14+K14</f>
        <v>2486600</v>
      </c>
    </row>
    <row r="15" spans="1:18" s="7" customFormat="1" ht="52.5" customHeight="1">
      <c r="A15" s="26">
        <v>100302</v>
      </c>
      <c r="B15" s="16" t="s">
        <v>53</v>
      </c>
      <c r="C15" s="21">
        <v>6130</v>
      </c>
      <c r="D15" s="16" t="s">
        <v>48</v>
      </c>
      <c r="E15" s="25" t="s">
        <v>50</v>
      </c>
      <c r="F15" s="17">
        <v>2662100</v>
      </c>
      <c r="G15" s="17">
        <v>2662100</v>
      </c>
      <c r="H15" s="17"/>
      <c r="I15" s="17"/>
      <c r="J15" s="17"/>
      <c r="K15" s="14">
        <f t="shared" si="2"/>
        <v>3554535</v>
      </c>
      <c r="L15" s="17"/>
      <c r="M15" s="17"/>
      <c r="N15" s="17"/>
      <c r="O15" s="41">
        <v>3554535</v>
      </c>
      <c r="P15" s="41">
        <v>3554535</v>
      </c>
      <c r="Q15" s="41">
        <v>1850000</v>
      </c>
      <c r="R15" s="17">
        <f>F15+K15</f>
        <v>6216635</v>
      </c>
    </row>
    <row r="16" spans="1:18" s="7" customFormat="1" ht="30" customHeight="1">
      <c r="A16" s="26">
        <v>150101</v>
      </c>
      <c r="B16" s="16" t="s">
        <v>54</v>
      </c>
      <c r="C16" s="21">
        <v>6310</v>
      </c>
      <c r="D16" s="16" t="s">
        <v>35</v>
      </c>
      <c r="E16" s="25" t="s">
        <v>34</v>
      </c>
      <c r="F16" s="28"/>
      <c r="G16" s="29"/>
      <c r="H16" s="27"/>
      <c r="I16" s="27"/>
      <c r="J16" s="27"/>
      <c r="K16" s="14">
        <f t="shared" si="2"/>
        <v>4707700</v>
      </c>
      <c r="L16" s="27"/>
      <c r="M16" s="27"/>
      <c r="N16" s="27"/>
      <c r="O16" s="19">
        <v>4707700</v>
      </c>
      <c r="P16" s="19">
        <v>4707700</v>
      </c>
      <c r="Q16" s="19">
        <v>3454500</v>
      </c>
      <c r="R16" s="14">
        <f t="shared" si="3"/>
        <v>4707700</v>
      </c>
    </row>
    <row r="17" spans="1:18" s="7" customFormat="1" ht="48" customHeight="1">
      <c r="A17" s="26">
        <v>150121</v>
      </c>
      <c r="B17" s="16" t="s">
        <v>55</v>
      </c>
      <c r="C17" s="21">
        <v>6400</v>
      </c>
      <c r="D17" s="16" t="s">
        <v>48</v>
      </c>
      <c r="E17" s="25" t="s">
        <v>51</v>
      </c>
      <c r="F17" s="28"/>
      <c r="G17" s="29"/>
      <c r="H17" s="27"/>
      <c r="I17" s="27"/>
      <c r="J17" s="27"/>
      <c r="K17" s="14">
        <f t="shared" si="2"/>
        <v>7133381</v>
      </c>
      <c r="L17" s="27"/>
      <c r="M17" s="27"/>
      <c r="N17" s="27"/>
      <c r="O17" s="19">
        <v>7133381</v>
      </c>
      <c r="P17" s="19">
        <v>7133381</v>
      </c>
      <c r="Q17" s="19">
        <v>5139999</v>
      </c>
      <c r="R17" s="14">
        <f t="shared" si="3"/>
        <v>7133381</v>
      </c>
    </row>
    <row r="18" spans="1:18" s="7" customFormat="1" ht="32.25" customHeight="1">
      <c r="A18" s="26">
        <v>170703</v>
      </c>
      <c r="B18" s="16" t="s">
        <v>57</v>
      </c>
      <c r="C18" s="21">
        <v>6650</v>
      </c>
      <c r="D18" s="16" t="s">
        <v>58</v>
      </c>
      <c r="E18" s="25" t="s">
        <v>56</v>
      </c>
      <c r="F18" s="17">
        <v>3003900</v>
      </c>
      <c r="G18" s="18">
        <v>3003900</v>
      </c>
      <c r="H18" s="19"/>
      <c r="I18" s="19"/>
      <c r="J18" s="19"/>
      <c r="K18" s="14">
        <f t="shared" si="2"/>
        <v>15243937</v>
      </c>
      <c r="L18" s="19"/>
      <c r="M18" s="19"/>
      <c r="N18" s="19"/>
      <c r="O18" s="19">
        <v>15243937</v>
      </c>
      <c r="P18" s="19">
        <v>15243937</v>
      </c>
      <c r="Q18" s="19">
        <v>13043937</v>
      </c>
      <c r="R18" s="14">
        <f t="shared" si="3"/>
        <v>18247837</v>
      </c>
    </row>
    <row r="19" spans="1:18" s="7" customFormat="1" ht="27" customHeight="1">
      <c r="A19" s="26">
        <v>250404</v>
      </c>
      <c r="B19" s="16" t="s">
        <v>59</v>
      </c>
      <c r="C19" s="21">
        <v>8600</v>
      </c>
      <c r="D19" s="30" t="s">
        <v>61</v>
      </c>
      <c r="E19" s="23" t="s">
        <v>60</v>
      </c>
      <c r="F19" s="17">
        <v>432600</v>
      </c>
      <c r="G19" s="41">
        <v>432600</v>
      </c>
      <c r="H19" s="17"/>
      <c r="I19" s="17"/>
      <c r="J19" s="17"/>
      <c r="K19" s="14">
        <f t="shared" si="2"/>
        <v>192162</v>
      </c>
      <c r="L19" s="41">
        <v>172162</v>
      </c>
      <c r="M19" s="17"/>
      <c r="N19" s="17"/>
      <c r="O19" s="41">
        <v>20000</v>
      </c>
      <c r="P19" s="41">
        <v>192162</v>
      </c>
      <c r="Q19" s="41">
        <v>20000</v>
      </c>
      <c r="R19" s="14">
        <f t="shared" si="3"/>
        <v>624762</v>
      </c>
    </row>
    <row r="20" spans="1:18" s="7" customFormat="1" ht="31.5" customHeight="1">
      <c r="A20" s="26"/>
      <c r="B20" s="32">
        <v>1000000</v>
      </c>
      <c r="C20" s="32">
        <v>10</v>
      </c>
      <c r="D20" s="12"/>
      <c r="E20" s="33" t="s">
        <v>11</v>
      </c>
      <c r="F20" s="17">
        <f>F21</f>
        <v>17804200</v>
      </c>
      <c r="G20" s="17">
        <f aca="true" t="shared" si="4" ref="G20:Q20">G21</f>
        <v>17804200</v>
      </c>
      <c r="H20" s="17">
        <f t="shared" si="4"/>
        <v>7257900</v>
      </c>
      <c r="I20" s="17">
        <f t="shared" si="4"/>
        <v>4639000</v>
      </c>
      <c r="J20" s="17">
        <f t="shared" si="4"/>
        <v>0</v>
      </c>
      <c r="K20" s="14">
        <f t="shared" si="2"/>
        <v>2427000</v>
      </c>
      <c r="L20" s="17">
        <f t="shared" si="4"/>
        <v>38000</v>
      </c>
      <c r="M20" s="17">
        <f t="shared" si="4"/>
        <v>0</v>
      </c>
      <c r="N20" s="17">
        <f t="shared" si="4"/>
        <v>0</v>
      </c>
      <c r="O20" s="17">
        <f t="shared" si="4"/>
        <v>2389000</v>
      </c>
      <c r="P20" s="17">
        <f t="shared" si="4"/>
        <v>2389000</v>
      </c>
      <c r="Q20" s="17">
        <f t="shared" si="4"/>
        <v>1545000</v>
      </c>
      <c r="R20" s="14">
        <f t="shared" si="3"/>
        <v>20231200</v>
      </c>
    </row>
    <row r="21" spans="1:18" s="7" customFormat="1" ht="33.75" customHeight="1">
      <c r="A21" s="26"/>
      <c r="B21" s="32">
        <v>1000000</v>
      </c>
      <c r="C21" s="32">
        <v>10</v>
      </c>
      <c r="D21" s="12"/>
      <c r="E21" s="33" t="s">
        <v>12</v>
      </c>
      <c r="F21" s="17">
        <f>F22+F26</f>
        <v>17804200</v>
      </c>
      <c r="G21" s="17">
        <f aca="true" t="shared" si="5" ref="G21:Q21">G22+G26</f>
        <v>17804200</v>
      </c>
      <c r="H21" s="17">
        <f t="shared" si="5"/>
        <v>7257900</v>
      </c>
      <c r="I21" s="17">
        <f t="shared" si="5"/>
        <v>4639000</v>
      </c>
      <c r="J21" s="17">
        <f t="shared" si="5"/>
        <v>0</v>
      </c>
      <c r="K21" s="14">
        <f t="shared" si="2"/>
        <v>2427000</v>
      </c>
      <c r="L21" s="17">
        <f t="shared" si="5"/>
        <v>38000</v>
      </c>
      <c r="M21" s="17">
        <f t="shared" si="5"/>
        <v>0</v>
      </c>
      <c r="N21" s="17">
        <f t="shared" si="5"/>
        <v>0</v>
      </c>
      <c r="O21" s="17">
        <f t="shared" si="5"/>
        <v>2389000</v>
      </c>
      <c r="P21" s="17">
        <f t="shared" si="5"/>
        <v>2389000</v>
      </c>
      <c r="Q21" s="17">
        <f t="shared" si="5"/>
        <v>1545000</v>
      </c>
      <c r="R21" s="14">
        <f t="shared" si="3"/>
        <v>20231200</v>
      </c>
    </row>
    <row r="22" spans="1:18" s="7" customFormat="1" ht="52.5" customHeight="1">
      <c r="A22" s="15" t="s">
        <v>20</v>
      </c>
      <c r="B22" s="20">
        <v>1011020</v>
      </c>
      <c r="C22" s="22">
        <v>1020</v>
      </c>
      <c r="D22" s="16" t="s">
        <v>62</v>
      </c>
      <c r="E22" s="25" t="s">
        <v>63</v>
      </c>
      <c r="F22" s="17">
        <v>17804200</v>
      </c>
      <c r="G22" s="41">
        <v>17804200</v>
      </c>
      <c r="H22" s="41">
        <v>7257900</v>
      </c>
      <c r="I22" s="41">
        <v>4639000</v>
      </c>
      <c r="J22" s="17"/>
      <c r="K22" s="14">
        <f t="shared" si="2"/>
        <v>99000</v>
      </c>
      <c r="L22" s="41">
        <v>38000</v>
      </c>
      <c r="M22" s="17"/>
      <c r="N22" s="17"/>
      <c r="O22" s="41">
        <v>61000</v>
      </c>
      <c r="P22" s="41">
        <v>61000</v>
      </c>
      <c r="Q22" s="41">
        <v>61000</v>
      </c>
      <c r="R22" s="14">
        <f t="shared" si="3"/>
        <v>17903200</v>
      </c>
    </row>
    <row r="23" spans="1:18" s="7" customFormat="1" ht="30.75" customHeight="1">
      <c r="A23" s="15"/>
      <c r="B23" s="20"/>
      <c r="C23" s="22"/>
      <c r="D23" s="16"/>
      <c r="E23" s="34" t="s">
        <v>40</v>
      </c>
      <c r="F23" s="17">
        <f>F24</f>
        <v>43818988</v>
      </c>
      <c r="G23" s="17">
        <f aca="true" t="shared" si="6" ref="G23:Q23">G24</f>
        <v>43818988</v>
      </c>
      <c r="H23" s="17">
        <f t="shared" si="6"/>
        <v>35868325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  <c r="N23" s="17">
        <f t="shared" si="6"/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4">
        <f t="shared" si="3"/>
        <v>43818988</v>
      </c>
    </row>
    <row r="24" spans="1:18" s="7" customFormat="1" ht="24.75" customHeight="1">
      <c r="A24" s="15"/>
      <c r="B24" s="22"/>
      <c r="C24" s="22"/>
      <c r="D24" s="16"/>
      <c r="E24" s="34" t="s">
        <v>42</v>
      </c>
      <c r="F24" s="17">
        <f>F25</f>
        <v>43818988</v>
      </c>
      <c r="G24" s="17">
        <f aca="true" t="shared" si="7" ref="G24:Q24">G25</f>
        <v>43818988</v>
      </c>
      <c r="H24" s="17">
        <f t="shared" si="7"/>
        <v>35868325</v>
      </c>
      <c r="I24" s="17">
        <f t="shared" si="7"/>
        <v>0</v>
      </c>
      <c r="J24" s="17">
        <f t="shared" si="7"/>
        <v>0</v>
      </c>
      <c r="K24" s="17">
        <f t="shared" si="7"/>
        <v>0</v>
      </c>
      <c r="L24" s="17">
        <f t="shared" si="7"/>
        <v>0</v>
      </c>
      <c r="M24" s="17">
        <f t="shared" si="7"/>
        <v>0</v>
      </c>
      <c r="N24" s="17">
        <f t="shared" si="7"/>
        <v>0</v>
      </c>
      <c r="O24" s="17">
        <f t="shared" si="7"/>
        <v>0</v>
      </c>
      <c r="P24" s="17">
        <f t="shared" si="7"/>
        <v>0</v>
      </c>
      <c r="Q24" s="17">
        <f t="shared" si="7"/>
        <v>0</v>
      </c>
      <c r="R24" s="14">
        <f t="shared" si="3"/>
        <v>43818988</v>
      </c>
    </row>
    <row r="25" spans="1:18" s="7" customFormat="1" ht="52.5" customHeight="1">
      <c r="A25" s="15" t="s">
        <v>20</v>
      </c>
      <c r="B25" s="20">
        <v>1011020</v>
      </c>
      <c r="C25" s="22">
        <v>1020</v>
      </c>
      <c r="D25" s="16" t="s">
        <v>62</v>
      </c>
      <c r="E25" s="25" t="s">
        <v>63</v>
      </c>
      <c r="F25" s="17">
        <v>43818988</v>
      </c>
      <c r="G25" s="41">
        <v>43818988</v>
      </c>
      <c r="H25" s="41">
        <v>35868325</v>
      </c>
      <c r="I25" s="17"/>
      <c r="J25" s="17"/>
      <c r="K25" s="14"/>
      <c r="L25" s="17"/>
      <c r="M25" s="17"/>
      <c r="N25" s="17"/>
      <c r="O25" s="41"/>
      <c r="P25" s="41"/>
      <c r="Q25" s="41"/>
      <c r="R25" s="14">
        <f t="shared" si="3"/>
        <v>43818988</v>
      </c>
    </row>
    <row r="26" spans="1:18" s="7" customFormat="1" ht="42" customHeight="1">
      <c r="A26" s="15" t="s">
        <v>22</v>
      </c>
      <c r="B26" s="24" t="s">
        <v>1</v>
      </c>
      <c r="C26" s="22">
        <v>6330</v>
      </c>
      <c r="D26" s="16" t="s">
        <v>62</v>
      </c>
      <c r="E26" s="25" t="s">
        <v>0</v>
      </c>
      <c r="F26" s="17"/>
      <c r="G26" s="41"/>
      <c r="H26" s="17"/>
      <c r="I26" s="17"/>
      <c r="J26" s="17"/>
      <c r="K26" s="14">
        <f>L26+O26</f>
        <v>2328000</v>
      </c>
      <c r="L26" s="17"/>
      <c r="M26" s="17"/>
      <c r="N26" s="17"/>
      <c r="O26" s="41">
        <v>2328000</v>
      </c>
      <c r="P26" s="41">
        <v>2328000</v>
      </c>
      <c r="Q26" s="41">
        <v>1484000</v>
      </c>
      <c r="R26" s="14">
        <f t="shared" si="3"/>
        <v>2328000</v>
      </c>
    </row>
    <row r="27" spans="1:18" s="7" customFormat="1" ht="39" customHeight="1">
      <c r="A27" s="15"/>
      <c r="B27" s="35" t="s">
        <v>13</v>
      </c>
      <c r="C27" s="32">
        <v>15</v>
      </c>
      <c r="D27" s="16"/>
      <c r="E27" s="33" t="s">
        <v>65</v>
      </c>
      <c r="F27" s="17">
        <f>F28</f>
        <v>1446146</v>
      </c>
      <c r="G27" s="17">
        <f aca="true" t="shared" si="8" ref="G27:Q27">G28</f>
        <v>1446146</v>
      </c>
      <c r="H27" s="17">
        <f t="shared" si="8"/>
        <v>419105</v>
      </c>
      <c r="I27" s="17">
        <f t="shared" si="8"/>
        <v>0</v>
      </c>
      <c r="J27" s="17">
        <f t="shared" si="8"/>
        <v>0</v>
      </c>
      <c r="K27" s="17">
        <f t="shared" si="8"/>
        <v>0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  <c r="Q27" s="17">
        <f t="shared" si="8"/>
        <v>0</v>
      </c>
      <c r="R27" s="14">
        <f t="shared" si="3"/>
        <v>1446146</v>
      </c>
    </row>
    <row r="28" spans="1:18" s="7" customFormat="1" ht="41.25" customHeight="1">
      <c r="A28" s="15"/>
      <c r="B28" s="61" t="s">
        <v>2</v>
      </c>
      <c r="C28" s="62">
        <v>15</v>
      </c>
      <c r="D28" s="63"/>
      <c r="E28" s="59" t="s">
        <v>66</v>
      </c>
      <c r="F28" s="64">
        <f>F29+F30+F31+F32+F37+F39</f>
        <v>1446146</v>
      </c>
      <c r="G28" s="64">
        <f aca="true" t="shared" si="9" ref="G28:Q28">G29+G30+G31+G32+G37+G39</f>
        <v>1446146</v>
      </c>
      <c r="H28" s="64">
        <f t="shared" si="9"/>
        <v>419105</v>
      </c>
      <c r="I28" s="64">
        <f t="shared" si="9"/>
        <v>0</v>
      </c>
      <c r="J28" s="64">
        <f t="shared" si="9"/>
        <v>0</v>
      </c>
      <c r="K28" s="64">
        <f t="shared" si="9"/>
        <v>0</v>
      </c>
      <c r="L28" s="64">
        <f t="shared" si="9"/>
        <v>0</v>
      </c>
      <c r="M28" s="64">
        <f t="shared" si="9"/>
        <v>0</v>
      </c>
      <c r="N28" s="64">
        <f t="shared" si="9"/>
        <v>0</v>
      </c>
      <c r="O28" s="64">
        <f t="shared" si="9"/>
        <v>0</v>
      </c>
      <c r="P28" s="64">
        <f t="shared" si="9"/>
        <v>0</v>
      </c>
      <c r="Q28" s="64">
        <f t="shared" si="9"/>
        <v>0</v>
      </c>
      <c r="R28" s="14">
        <f t="shared" si="3"/>
        <v>1446146</v>
      </c>
    </row>
    <row r="29" spans="1:18" s="7" customFormat="1" ht="54.75" customHeight="1">
      <c r="A29" s="52" t="s">
        <v>14</v>
      </c>
      <c r="B29" s="53" t="s">
        <v>101</v>
      </c>
      <c r="C29" s="53" t="s">
        <v>37</v>
      </c>
      <c r="D29" s="53" t="s">
        <v>32</v>
      </c>
      <c r="E29" s="74" t="s">
        <v>100</v>
      </c>
      <c r="F29" s="64">
        <v>505446</v>
      </c>
      <c r="G29" s="17">
        <v>505446</v>
      </c>
      <c r="H29" s="17">
        <v>419105</v>
      </c>
      <c r="I29" s="17"/>
      <c r="J29" s="17"/>
      <c r="K29" s="17"/>
      <c r="L29" s="17"/>
      <c r="M29" s="17"/>
      <c r="N29" s="17"/>
      <c r="O29" s="17"/>
      <c r="P29" s="17"/>
      <c r="Q29" s="17"/>
      <c r="R29" s="14">
        <f t="shared" si="3"/>
        <v>505446</v>
      </c>
    </row>
    <row r="30" spans="1:18" s="7" customFormat="1" ht="49.5" customHeight="1">
      <c r="A30" s="52" t="s">
        <v>14</v>
      </c>
      <c r="B30" s="53" t="s">
        <v>102</v>
      </c>
      <c r="C30" s="53" t="s">
        <v>37</v>
      </c>
      <c r="D30" s="53" t="s">
        <v>32</v>
      </c>
      <c r="E30" s="74" t="s">
        <v>93</v>
      </c>
      <c r="F30" s="17">
        <v>-4165154</v>
      </c>
      <c r="G30" s="17">
        <v>-4165154</v>
      </c>
      <c r="H30" s="41">
        <v>-3241195</v>
      </c>
      <c r="I30" s="76"/>
      <c r="J30" s="76"/>
      <c r="K30" s="14">
        <f>L30+O30</f>
        <v>-39000</v>
      </c>
      <c r="L30" s="76"/>
      <c r="M30" s="76"/>
      <c r="N30" s="76"/>
      <c r="O30" s="76">
        <v>-39000</v>
      </c>
      <c r="P30" s="76">
        <v>-39000</v>
      </c>
      <c r="Q30" s="76">
        <v>-39000</v>
      </c>
      <c r="R30" s="14">
        <f t="shared" si="3"/>
        <v>-4204154</v>
      </c>
    </row>
    <row r="31" spans="1:18" s="7" customFormat="1" ht="49.5" customHeight="1">
      <c r="A31" s="72" t="s">
        <v>14</v>
      </c>
      <c r="B31" s="45" t="s">
        <v>94</v>
      </c>
      <c r="C31" s="45" t="s">
        <v>95</v>
      </c>
      <c r="D31" s="45" t="s">
        <v>32</v>
      </c>
      <c r="E31" s="75" t="s">
        <v>96</v>
      </c>
      <c r="F31" s="17">
        <v>4165154</v>
      </c>
      <c r="G31" s="17">
        <v>4165154</v>
      </c>
      <c r="H31" s="41">
        <v>3241195</v>
      </c>
      <c r="I31" s="76"/>
      <c r="J31" s="76"/>
      <c r="K31" s="14">
        <f>L31+O31</f>
        <v>39000</v>
      </c>
      <c r="L31" s="76"/>
      <c r="M31" s="76"/>
      <c r="N31" s="76"/>
      <c r="O31" s="76">
        <v>39000</v>
      </c>
      <c r="P31" s="76">
        <v>39000</v>
      </c>
      <c r="Q31" s="76">
        <v>39000</v>
      </c>
      <c r="R31" s="14">
        <f t="shared" si="3"/>
        <v>4204154</v>
      </c>
    </row>
    <row r="32" spans="1:18" s="7" customFormat="1" ht="49.5" customHeight="1">
      <c r="A32" s="15"/>
      <c r="B32" s="35"/>
      <c r="C32" s="60">
        <v>3040</v>
      </c>
      <c r="D32" s="53"/>
      <c r="E32" s="66" t="s">
        <v>84</v>
      </c>
      <c r="F32" s="17">
        <f>F33+F34</f>
        <v>0</v>
      </c>
      <c r="G32" s="17">
        <f>G33+G34</f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4">
        <f t="shared" si="3"/>
        <v>0</v>
      </c>
    </row>
    <row r="33" spans="1:18" s="7" customFormat="1" ht="36" customHeight="1">
      <c r="A33" s="67" t="s">
        <v>85</v>
      </c>
      <c r="B33" s="68" t="s">
        <v>86</v>
      </c>
      <c r="C33" s="69">
        <v>3042</v>
      </c>
      <c r="D33" s="68" t="s">
        <v>87</v>
      </c>
      <c r="E33" s="70" t="s">
        <v>88</v>
      </c>
      <c r="F33" s="65">
        <v>-50000</v>
      </c>
      <c r="G33" s="17">
        <v>-50000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4">
        <f t="shared" si="3"/>
        <v>-50000</v>
      </c>
    </row>
    <row r="34" spans="1:18" s="7" customFormat="1" ht="39.75" customHeight="1">
      <c r="A34" s="67" t="s">
        <v>85</v>
      </c>
      <c r="B34" s="68" t="s">
        <v>86</v>
      </c>
      <c r="C34" s="69">
        <v>3042</v>
      </c>
      <c r="D34" s="68" t="s">
        <v>87</v>
      </c>
      <c r="E34" s="71" t="s">
        <v>89</v>
      </c>
      <c r="F34" s="17">
        <v>50000</v>
      </c>
      <c r="G34" s="17">
        <v>50000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4">
        <f t="shared" si="3"/>
        <v>50000</v>
      </c>
    </row>
    <row r="35" spans="1:18" s="7" customFormat="1" ht="39.75" customHeight="1">
      <c r="A35" s="72" t="s">
        <v>90</v>
      </c>
      <c r="B35" s="45" t="s">
        <v>91</v>
      </c>
      <c r="C35" s="54">
        <v>3080</v>
      </c>
      <c r="D35" s="44">
        <v>1010</v>
      </c>
      <c r="E35" s="73" t="s">
        <v>92</v>
      </c>
      <c r="F35" s="17">
        <v>-750000</v>
      </c>
      <c r="G35" s="17">
        <v>-750000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4">
        <f t="shared" si="3"/>
        <v>-750000</v>
      </c>
    </row>
    <row r="36" spans="1:18" s="7" customFormat="1" ht="39.75" customHeight="1">
      <c r="A36" s="72" t="s">
        <v>90</v>
      </c>
      <c r="B36" s="45" t="s">
        <v>91</v>
      </c>
      <c r="C36" s="54">
        <v>3080</v>
      </c>
      <c r="D36" s="44">
        <v>1010</v>
      </c>
      <c r="E36" s="73" t="s">
        <v>97</v>
      </c>
      <c r="F36" s="17">
        <v>750000</v>
      </c>
      <c r="G36" s="17">
        <v>750000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4">
        <f t="shared" si="3"/>
        <v>750000</v>
      </c>
    </row>
    <row r="37" spans="1:18" s="7" customFormat="1" ht="57" customHeight="1">
      <c r="A37" s="52"/>
      <c r="B37" s="53"/>
      <c r="C37" s="54">
        <v>3180</v>
      </c>
      <c r="D37" s="45"/>
      <c r="E37" s="55" t="s">
        <v>79</v>
      </c>
      <c r="F37" s="17">
        <f>F38</f>
        <v>15300</v>
      </c>
      <c r="G37" s="17">
        <v>15300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4">
        <f t="shared" si="3"/>
        <v>15300</v>
      </c>
    </row>
    <row r="38" spans="1:18" s="7" customFormat="1" ht="49.5" customHeight="1">
      <c r="A38" s="52" t="s">
        <v>80</v>
      </c>
      <c r="B38" s="53" t="s">
        <v>81</v>
      </c>
      <c r="C38" s="56">
        <v>3182</v>
      </c>
      <c r="D38" s="57" t="s">
        <v>82</v>
      </c>
      <c r="E38" s="58" t="s">
        <v>83</v>
      </c>
      <c r="F38" s="17">
        <v>15300</v>
      </c>
      <c r="G38" s="41">
        <v>15300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4">
        <f t="shared" si="3"/>
        <v>15300</v>
      </c>
    </row>
    <row r="39" spans="1:18" s="7" customFormat="1" ht="39" customHeight="1">
      <c r="A39" s="15" t="s">
        <v>17</v>
      </c>
      <c r="B39" s="16" t="s">
        <v>5</v>
      </c>
      <c r="C39" s="22">
        <v>3400</v>
      </c>
      <c r="D39" s="16" t="s">
        <v>47</v>
      </c>
      <c r="E39" s="23" t="s">
        <v>46</v>
      </c>
      <c r="F39" s="17">
        <v>925400</v>
      </c>
      <c r="G39" s="41">
        <v>925400</v>
      </c>
      <c r="H39" s="17"/>
      <c r="I39" s="17"/>
      <c r="J39" s="17"/>
      <c r="K39" s="14"/>
      <c r="L39" s="17"/>
      <c r="M39" s="17"/>
      <c r="N39" s="17"/>
      <c r="O39" s="41"/>
      <c r="P39" s="41"/>
      <c r="Q39" s="41"/>
      <c r="R39" s="14">
        <f t="shared" si="3"/>
        <v>925400</v>
      </c>
    </row>
    <row r="40" spans="1:18" s="7" customFormat="1" ht="27" customHeight="1">
      <c r="A40" s="15"/>
      <c r="B40" s="12" t="s">
        <v>3</v>
      </c>
      <c r="C40" s="32">
        <v>24</v>
      </c>
      <c r="D40" s="12"/>
      <c r="E40" s="33" t="s">
        <v>4</v>
      </c>
      <c r="F40" s="17">
        <f>F41</f>
        <v>86500</v>
      </c>
      <c r="G40" s="17">
        <f aca="true" t="shared" si="10" ref="G40:R40">G41</f>
        <v>86500</v>
      </c>
      <c r="H40" s="17">
        <f t="shared" si="10"/>
        <v>0</v>
      </c>
      <c r="I40" s="17">
        <f t="shared" si="10"/>
        <v>0</v>
      </c>
      <c r="J40" s="17">
        <f t="shared" si="10"/>
        <v>0</v>
      </c>
      <c r="K40" s="17">
        <f t="shared" si="10"/>
        <v>1679930</v>
      </c>
      <c r="L40" s="17">
        <f t="shared" si="10"/>
        <v>0</v>
      </c>
      <c r="M40" s="17">
        <f t="shared" si="10"/>
        <v>0</v>
      </c>
      <c r="N40" s="17">
        <f t="shared" si="10"/>
        <v>0</v>
      </c>
      <c r="O40" s="17">
        <f t="shared" si="10"/>
        <v>1679930</v>
      </c>
      <c r="P40" s="17">
        <f t="shared" si="10"/>
        <v>1679930</v>
      </c>
      <c r="Q40" s="17">
        <f t="shared" si="10"/>
        <v>1157741</v>
      </c>
      <c r="R40" s="17">
        <f t="shared" si="10"/>
        <v>1766430</v>
      </c>
    </row>
    <row r="41" spans="1:18" s="7" customFormat="1" ht="33" customHeight="1">
      <c r="A41" s="15"/>
      <c r="B41" s="12" t="s">
        <v>7</v>
      </c>
      <c r="C41" s="32">
        <v>24</v>
      </c>
      <c r="D41" s="12"/>
      <c r="E41" s="33" t="s">
        <v>39</v>
      </c>
      <c r="F41" s="17">
        <f>F42+F44+F46</f>
        <v>86500</v>
      </c>
      <c r="G41" s="17">
        <f aca="true" t="shared" si="11" ref="G41:Q41">G42+G44+G46</f>
        <v>86500</v>
      </c>
      <c r="H41" s="17">
        <f t="shared" si="11"/>
        <v>0</v>
      </c>
      <c r="I41" s="17">
        <f t="shared" si="11"/>
        <v>0</v>
      </c>
      <c r="J41" s="17">
        <f t="shared" si="11"/>
        <v>0</v>
      </c>
      <c r="K41" s="17">
        <f t="shared" si="11"/>
        <v>1679930</v>
      </c>
      <c r="L41" s="17">
        <f t="shared" si="11"/>
        <v>0</v>
      </c>
      <c r="M41" s="17">
        <f t="shared" si="11"/>
        <v>0</v>
      </c>
      <c r="N41" s="17">
        <f t="shared" si="11"/>
        <v>0</v>
      </c>
      <c r="O41" s="17">
        <f t="shared" si="11"/>
        <v>1679930</v>
      </c>
      <c r="P41" s="17">
        <f t="shared" si="11"/>
        <v>1679930</v>
      </c>
      <c r="Q41" s="17">
        <f t="shared" si="11"/>
        <v>1157741</v>
      </c>
      <c r="R41" s="14">
        <f t="shared" si="3"/>
        <v>1766430</v>
      </c>
    </row>
    <row r="42" spans="1:18" s="7" customFormat="1" ht="22.5" customHeight="1">
      <c r="A42" s="42"/>
      <c r="B42" s="43" t="s">
        <v>69</v>
      </c>
      <c r="C42" s="44">
        <v>5010</v>
      </c>
      <c r="D42" s="45"/>
      <c r="E42" s="46" t="s">
        <v>70</v>
      </c>
      <c r="F42" s="17">
        <v>74200</v>
      </c>
      <c r="G42" s="17">
        <v>74200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>
        <f t="shared" si="3"/>
        <v>74200</v>
      </c>
    </row>
    <row r="43" spans="1:18" s="7" customFormat="1" ht="33" customHeight="1">
      <c r="A43" s="47" t="s">
        <v>71</v>
      </c>
      <c r="B43" s="48" t="s">
        <v>72</v>
      </c>
      <c r="C43" s="48" t="s">
        <v>73</v>
      </c>
      <c r="D43" s="47" t="s">
        <v>74</v>
      </c>
      <c r="E43" s="49" t="s">
        <v>75</v>
      </c>
      <c r="F43" s="17">
        <v>74200</v>
      </c>
      <c r="G43" s="41">
        <v>74200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4">
        <f t="shared" si="3"/>
        <v>74200</v>
      </c>
    </row>
    <row r="44" spans="1:18" s="7" customFormat="1" ht="23.25" customHeight="1">
      <c r="A44" s="42"/>
      <c r="B44" s="43" t="s">
        <v>69</v>
      </c>
      <c r="C44" s="44">
        <v>5010</v>
      </c>
      <c r="D44" s="45"/>
      <c r="E44" s="46" t="s">
        <v>70</v>
      </c>
      <c r="F44" s="17">
        <v>12300</v>
      </c>
      <c r="G44" s="17">
        <v>12300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>
        <f t="shared" si="3"/>
        <v>12300</v>
      </c>
    </row>
    <row r="45" spans="1:18" s="7" customFormat="1" ht="33" customHeight="1">
      <c r="A45" s="47" t="s">
        <v>76</v>
      </c>
      <c r="B45" s="48" t="s">
        <v>77</v>
      </c>
      <c r="C45" s="50">
        <v>5012</v>
      </c>
      <c r="D45" s="48" t="s">
        <v>74</v>
      </c>
      <c r="E45" s="51" t="s">
        <v>78</v>
      </c>
      <c r="F45" s="17">
        <v>12300</v>
      </c>
      <c r="G45" s="41">
        <v>12300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>
        <f t="shared" si="3"/>
        <v>12300</v>
      </c>
    </row>
    <row r="46" spans="1:18" s="7" customFormat="1" ht="27" customHeight="1">
      <c r="A46" s="15" t="s">
        <v>21</v>
      </c>
      <c r="B46" s="16" t="s">
        <v>8</v>
      </c>
      <c r="C46" s="21">
        <v>6310</v>
      </c>
      <c r="D46" s="24" t="s">
        <v>35</v>
      </c>
      <c r="E46" s="31" t="s">
        <v>34</v>
      </c>
      <c r="F46" s="17"/>
      <c r="G46" s="17"/>
      <c r="H46" s="17"/>
      <c r="I46" s="17"/>
      <c r="J46" s="17"/>
      <c r="K46" s="14">
        <f>L46+O46</f>
        <v>1679930</v>
      </c>
      <c r="L46" s="17"/>
      <c r="M46" s="17"/>
      <c r="N46" s="17"/>
      <c r="O46" s="41">
        <v>1679930</v>
      </c>
      <c r="P46" s="41">
        <v>1679930</v>
      </c>
      <c r="Q46" s="41">
        <v>1157741</v>
      </c>
      <c r="R46" s="14">
        <f t="shared" si="3"/>
        <v>1679930</v>
      </c>
    </row>
    <row r="47" spans="1:18" s="7" customFormat="1" ht="27" customHeight="1">
      <c r="A47" s="26"/>
      <c r="B47" s="22"/>
      <c r="C47" s="22"/>
      <c r="D47" s="16"/>
      <c r="E47" s="36" t="s">
        <v>18</v>
      </c>
      <c r="F47" s="17">
        <f>F11+F20+F27+F40</f>
        <v>27922046</v>
      </c>
      <c r="G47" s="17">
        <f>G11+G20+G27+G40</f>
        <v>27922046</v>
      </c>
      <c r="H47" s="17">
        <f>H11+H20+H27+H40</f>
        <v>7677005</v>
      </c>
      <c r="I47" s="17">
        <f>I11+I20+I27+I40</f>
        <v>5839000</v>
      </c>
      <c r="J47" s="17">
        <f>J11+J20+J27+J40</f>
        <v>0</v>
      </c>
      <c r="K47" s="17">
        <f>K11+K20+K27+K40</f>
        <v>34938645</v>
      </c>
      <c r="L47" s="17">
        <f>L11+L20+L27+L40</f>
        <v>210162</v>
      </c>
      <c r="M47" s="17">
        <f>M11+M20+M27+M40</f>
        <v>0</v>
      </c>
      <c r="N47" s="17">
        <f>N11+N20+N27+N40</f>
        <v>0</v>
      </c>
      <c r="O47" s="17">
        <f>O11+O20+O27+O40</f>
        <v>34728483</v>
      </c>
      <c r="P47" s="17">
        <f>P11+P20+P27+P40</f>
        <v>34900645</v>
      </c>
      <c r="Q47" s="17">
        <f>Q11+Q20+Q27+Q40</f>
        <v>26211177</v>
      </c>
      <c r="R47" s="17">
        <f>R11+R20+R27+R40</f>
        <v>62860691</v>
      </c>
    </row>
    <row r="48" spans="2:19" s="7" customFormat="1" ht="29.25" customHeight="1">
      <c r="B48" s="87" t="s">
        <v>64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8" s="7" customFormat="1" ht="27.75" customHeight="1"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</sheetData>
  <sheetProtection/>
  <mergeCells count="27">
    <mergeCell ref="B48:S48"/>
    <mergeCell ref="N9:N10"/>
    <mergeCell ref="Q9:Q10"/>
    <mergeCell ref="P8:P10"/>
    <mergeCell ref="H9:H10"/>
    <mergeCell ref="I9:I10"/>
    <mergeCell ref="C7:C10"/>
    <mergeCell ref="K8:K10"/>
    <mergeCell ref="K7:Q7"/>
    <mergeCell ref="B4:R5"/>
    <mergeCell ref="F8:F10"/>
    <mergeCell ref="O8:O10"/>
    <mergeCell ref="A7:A10"/>
    <mergeCell ref="H8:I8"/>
    <mergeCell ref="R7:R10"/>
    <mergeCell ref="G8:G10"/>
    <mergeCell ref="L8:L10"/>
    <mergeCell ref="B1:R1"/>
    <mergeCell ref="M8:N8"/>
    <mergeCell ref="F7:J7"/>
    <mergeCell ref="J8:J10"/>
    <mergeCell ref="N2:S2"/>
    <mergeCell ref="M9:M10"/>
    <mergeCell ref="D7:D10"/>
    <mergeCell ref="E7:E10"/>
    <mergeCell ref="B3:R3"/>
    <mergeCell ref="B7:B10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2017-02-28T09:49:21Z</cp:lastPrinted>
  <dcterms:created xsi:type="dcterms:W3CDTF">2014-01-17T10:52:16Z</dcterms:created>
  <dcterms:modified xsi:type="dcterms:W3CDTF">2017-02-28T09:49:41Z</dcterms:modified>
  <cp:category/>
  <cp:version/>
  <cp:contentType/>
  <cp:contentStatus/>
</cp:coreProperties>
</file>