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2" sheetId="1" r:id="rId1"/>
  </sheets>
  <definedNames>
    <definedName name="_xlnm.Print_Area" localSheetId="0">'додаток 2'!$A$1:$G$77</definedName>
  </definedNames>
  <calcPr fullCalcOnLoad="1"/>
</workbook>
</file>

<file path=xl/sharedStrings.xml><?xml version="1.0" encoding="utf-8"?>
<sst xmlns="http://schemas.openxmlformats.org/spreadsheetml/2006/main" count="108" uniqueCount="104">
  <si>
    <t>Найменування показника</t>
  </si>
  <si>
    <t>110000</t>
  </si>
  <si>
    <t>070000</t>
  </si>
  <si>
    <t>090200</t>
  </si>
  <si>
    <t>090300</t>
  </si>
  <si>
    <t>090405</t>
  </si>
  <si>
    <t>090412</t>
  </si>
  <si>
    <t>100203</t>
  </si>
  <si>
    <t>Преса</t>
  </si>
  <si>
    <t>130000</t>
  </si>
  <si>
    <t>170703</t>
  </si>
  <si>
    <t>010116</t>
  </si>
  <si>
    <t>091103</t>
  </si>
  <si>
    <t>110200</t>
  </si>
  <si>
    <t>СПЕЦІАЛЬНИЙ ФОНД</t>
  </si>
  <si>
    <t>150101</t>
  </si>
  <si>
    <t>ЗАГАЛЬНИЙ ФОНД</t>
  </si>
  <si>
    <t>№№ п/п</t>
  </si>
  <si>
    <t>КЕКВ</t>
  </si>
  <si>
    <t>Питома вага</t>
  </si>
  <si>
    <t>Органи місцевого самоврядування</t>
  </si>
  <si>
    <t>250000</t>
  </si>
  <si>
    <t xml:space="preserve">Освіта </t>
  </si>
  <si>
    <t>Пільги ветеранам ВВв</t>
  </si>
  <si>
    <t>Допомоги сім"ям з дітьми</t>
  </si>
  <si>
    <t>Благоустрій міста</t>
  </si>
  <si>
    <t>ВСЬОГО</t>
  </si>
  <si>
    <t>Культура і мистецтво</t>
  </si>
  <si>
    <t>090401</t>
  </si>
  <si>
    <t>Територіальний центр</t>
  </si>
  <si>
    <t>091204</t>
  </si>
  <si>
    <t>091300</t>
  </si>
  <si>
    <t>Заклади культури</t>
  </si>
  <si>
    <t>170000</t>
  </si>
  <si>
    <t xml:space="preserve">Транспорт (пільгове перевезення) </t>
  </si>
  <si>
    <t>Додаток №2</t>
  </si>
  <si>
    <t>Водпровідно-каналізаційне господарство</t>
  </si>
  <si>
    <t>100202</t>
  </si>
  <si>
    <t>Пільги (почесні громадяни міста)</t>
  </si>
  <si>
    <t>091207</t>
  </si>
  <si>
    <t>090406</t>
  </si>
  <si>
    <t>090000</t>
  </si>
  <si>
    <t>150110</t>
  </si>
  <si>
    <t>Субсидії на відшкодування витрат на придбання твердого та рідкого пічного побутового палива і скрапленого газу</t>
  </si>
  <si>
    <t>Проведення невідкладних відновлюваних робіт, будівництво та  реконструкція загальноосвітніх навчальних закладів</t>
  </si>
  <si>
    <t>Державне управління</t>
  </si>
  <si>
    <t>010000</t>
  </si>
  <si>
    <t>Фізична культура і спорт</t>
  </si>
  <si>
    <t>Державна соціальна допомога малозабезпеченим сім"ям</t>
  </si>
  <si>
    <t>Інші видатки на соціальний захист населення</t>
  </si>
  <si>
    <t>Соціальні програми і заходи державних органів у справах молоді</t>
  </si>
  <si>
    <t>Державна соціальна допомога інвалідам з дитинства та дітям-інвалідам</t>
  </si>
  <si>
    <t>Інші культурно-освітні заклади та заходи</t>
  </si>
  <si>
    <t>Видатки, не віднесені до основних груп</t>
  </si>
  <si>
    <t>Соціальний захист та соціальне забезпечення</t>
  </si>
  <si>
    <t>Уточнений план на рік</t>
  </si>
  <si>
    <t>Субсидії населенню для відшкодування витрат на оплату ЖКП</t>
  </si>
  <si>
    <t>Заходи по реалізації регіональних програм відпочинку та оздоровлення дітей</t>
  </si>
  <si>
    <t>091108</t>
  </si>
  <si>
    <t>Компенсаційні виплати інвалідам на бензин</t>
  </si>
  <si>
    <t>091303</t>
  </si>
  <si>
    <t>Комбінати комунальних підприємств, виробничі об'єднання та інші підприємства</t>
  </si>
  <si>
    <t>100302</t>
  </si>
  <si>
    <t>Підтримка малого та середнього підприємництва</t>
  </si>
  <si>
    <t>180404</t>
  </si>
  <si>
    <t>Заходи з упередження аварій та запобігання техногенних катастроф у житлово-комунальному господарстві</t>
  </si>
  <si>
    <t>150121</t>
  </si>
  <si>
    <t>Видатки на проведення робіт, пов'язаних з будівництвом, реконструкцією, ремонтом та утриманням доріг</t>
  </si>
  <si>
    <t>Охорона навколишнього природного середовища</t>
  </si>
  <si>
    <t>200200</t>
  </si>
  <si>
    <t>Виконання на звітну дату</t>
  </si>
  <si>
    <t>091205</t>
  </si>
  <si>
    <t>Виплати грошових компенсацій фізичним особам, які надають соціальні послуги громадянам похилого віку, інвалідам, дітям - інвалідам, хворим, які не здані до самообслуговування і потребують сторонньої допомоги</t>
  </si>
  <si>
    <t>110502</t>
  </si>
  <si>
    <t>120201</t>
  </si>
  <si>
    <t>Фінансова підтримка громадських організацій інвалідів і ветеранів</t>
  </si>
  <si>
    <t>091209</t>
  </si>
  <si>
    <t>Інша діяльність у сфері охорони навколишнього природного середовища</t>
  </si>
  <si>
    <t>Секретар ради</t>
  </si>
  <si>
    <t>В.Ерфан</t>
  </si>
  <si>
    <t>Збережжя, розвиток, реконструкція та реставрація пам'яток історія та культури</t>
  </si>
  <si>
    <t>150201</t>
  </si>
  <si>
    <t>Внески органів влади Автономної Республіки Крим та органів місцевого самоврядування у статутні фонди</t>
  </si>
  <si>
    <t>180409</t>
  </si>
  <si>
    <t>Цільові фонди, утворені Верховною Радою Автономної республіки Крим, органами місцевого самоврядування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</si>
  <si>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</si>
  <si>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Житлове-будівництво та придбання житла для окремих категорій населення</t>
  </si>
  <si>
    <t>150118</t>
  </si>
  <si>
    <t>100602</t>
  </si>
  <si>
    <t xml:space="preserve"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відповідними органами державної влади чи органами місцевого самоврядування </t>
  </si>
  <si>
    <t>Утримання центрів соціальних служб для сім'ї, дітей та молоді</t>
  </si>
  <si>
    <t>091101</t>
  </si>
  <si>
    <t>Інші програми соціального захисту дітей</t>
  </si>
  <si>
    <t>090802</t>
  </si>
  <si>
    <t>Капітальні вкладення</t>
  </si>
  <si>
    <t>Інші видатки</t>
  </si>
  <si>
    <t>Виконання    видаткової   частини   ( по галузям)   бюджету  м.Хуст за  2013 рік</t>
  </si>
  <si>
    <t>% виконання до уточненого плану на рік</t>
  </si>
  <si>
    <t>160903</t>
  </si>
  <si>
    <t>Програми в галузі сільського господарства, лісового господарства, рибальства та мисливства</t>
  </si>
  <si>
    <t>Благоустрій міст, сіл, селищ</t>
  </si>
  <si>
    <t xml:space="preserve"> </t>
  </si>
  <si>
    <t xml:space="preserve">                  до рішення Х сесії Хустської міської ради </t>
  </si>
  <si>
    <t xml:space="preserve">               VI  скликання  від 28.02.2014 року  №1364 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</si>
</sst>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#,##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Black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.75"/>
      <color indexed="8"/>
      <name val="Arial Cyr"/>
      <family val="0"/>
    </font>
    <font>
      <sz val="5.75"/>
      <color indexed="8"/>
      <name val="Arial Cyr"/>
      <family val="0"/>
    </font>
    <font>
      <sz val="8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0" xfId="0" applyFont="1" applyAlignment="1" applyProtection="1">
      <alignment vertical="center"/>
      <protection/>
    </xf>
    <xf numFmtId="0" fontId="5" fillId="0" borderId="16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49" fontId="5" fillId="0" borderId="1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200" fontId="0" fillId="0" borderId="0" xfId="0" applyNumberFormat="1" applyAlignment="1">
      <alignment/>
    </xf>
    <xf numFmtId="216" fontId="0" fillId="0" borderId="0" xfId="0" applyNumberFormat="1" applyAlignment="1">
      <alignment/>
    </xf>
    <xf numFmtId="216" fontId="5" fillId="0" borderId="10" xfId="0" applyNumberFormat="1" applyFont="1" applyBorder="1" applyAlignment="1">
      <alignment horizontal="center" vertical="center"/>
    </xf>
    <xf numFmtId="216" fontId="5" fillId="0" borderId="10" xfId="0" applyNumberFormat="1" applyFont="1" applyFill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216" fontId="5" fillId="0" borderId="17" xfId="0" applyNumberFormat="1" applyFont="1" applyBorder="1" applyAlignment="1">
      <alignment horizontal="center" vertical="center"/>
    </xf>
    <xf numFmtId="20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16" fontId="5" fillId="0" borderId="18" xfId="0" applyNumberFormat="1" applyFont="1" applyBorder="1" applyAlignment="1">
      <alignment horizontal="center" vertical="center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200" fontId="5" fillId="0" borderId="20" xfId="0" applyNumberFormat="1" applyFont="1" applyBorder="1" applyAlignment="1">
      <alignment horizontal="center" vertical="center"/>
    </xf>
    <xf numFmtId="200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200" fontId="5" fillId="0" borderId="23" xfId="0" applyNumberFormat="1" applyFont="1" applyBorder="1" applyAlignment="1">
      <alignment horizontal="center" vertical="center"/>
    </xf>
    <xf numFmtId="200" fontId="5" fillId="0" borderId="2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16" fontId="8" fillId="0" borderId="11" xfId="0" applyNumberFormat="1" applyFont="1" applyBorder="1" applyAlignment="1">
      <alignment horizontal="center" vertical="center"/>
    </xf>
    <xf numFmtId="200" fontId="8" fillId="0" borderId="11" xfId="0" applyNumberFormat="1" applyFont="1" applyBorder="1" applyAlignment="1">
      <alignment horizontal="center" vertical="center"/>
    </xf>
    <xf numFmtId="200" fontId="8" fillId="0" borderId="2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200" fontId="5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325"/>
          <c:y val="0.45075"/>
          <c:w val="0.364"/>
          <c:h val="0.34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Ref>
              <c:f>'додаток 2'!$G$8:$G$36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9525</xdr:rowOff>
    </xdr:from>
    <xdr:to>
      <xdr:col>6</xdr:col>
      <xdr:colOff>676275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0" y="10610850"/>
        <a:ext cx="89820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="120" zoomScaleSheetLayoutView="120" zoomScalePageLayoutView="0" workbookViewId="0" topLeftCell="A1">
      <pane ySplit="6" topLeftCell="A63" activePane="bottomLeft" state="frozen"/>
      <selection pane="topLeft" activeCell="A4" sqref="A4"/>
      <selection pane="bottomLeft" activeCell="B5" sqref="B5:B6"/>
    </sheetView>
  </sheetViews>
  <sheetFormatPr defaultColWidth="9.00390625" defaultRowHeight="12.75"/>
  <cols>
    <col min="1" max="1" width="3.75390625" style="0" customWidth="1"/>
    <col min="2" max="2" width="58.875" style="0" customWidth="1"/>
    <col min="3" max="3" width="9.25390625" style="23" customWidth="1"/>
    <col min="4" max="5" width="11.75390625" style="0" customWidth="1"/>
    <col min="6" max="6" width="13.625" style="0" customWidth="1"/>
  </cols>
  <sheetData>
    <row r="1" spans="1:7" ht="12.75" customHeight="1">
      <c r="A1" s="13"/>
      <c r="B1" s="43" t="s">
        <v>101</v>
      </c>
      <c r="C1" s="18"/>
      <c r="D1" s="2"/>
      <c r="E1" s="2" t="s">
        <v>35</v>
      </c>
      <c r="G1" s="1"/>
    </row>
    <row r="2" spans="1:9" ht="9.75" customHeight="1">
      <c r="A2" s="3"/>
      <c r="B2" s="4"/>
      <c r="D2" s="80" t="s">
        <v>102</v>
      </c>
      <c r="E2" s="80"/>
      <c r="F2" s="80"/>
      <c r="G2" s="80"/>
      <c r="H2" s="2"/>
      <c r="I2" s="1"/>
    </row>
    <row r="3" spans="1:9" ht="9" customHeight="1">
      <c r="A3" s="3"/>
      <c r="B3" s="42"/>
      <c r="C3" s="18"/>
      <c r="D3" s="80" t="s">
        <v>103</v>
      </c>
      <c r="E3" s="80"/>
      <c r="F3" s="80"/>
      <c r="G3" s="80"/>
      <c r="H3" s="2"/>
      <c r="I3" s="1"/>
    </row>
    <row r="4" spans="1:7" ht="17.25" customHeight="1" thickBot="1">
      <c r="A4" s="70" t="s">
        <v>96</v>
      </c>
      <c r="B4" s="70"/>
      <c r="C4" s="70"/>
      <c r="D4" s="70"/>
      <c r="E4" s="70"/>
      <c r="F4" s="70"/>
      <c r="G4" s="70"/>
    </row>
    <row r="5" spans="1:7" ht="17.25" customHeight="1">
      <c r="A5" s="71" t="s">
        <v>17</v>
      </c>
      <c r="B5" s="76" t="s">
        <v>0</v>
      </c>
      <c r="C5" s="78" t="s">
        <v>18</v>
      </c>
      <c r="D5" s="67" t="s">
        <v>55</v>
      </c>
      <c r="E5" s="73" t="s">
        <v>70</v>
      </c>
      <c r="F5" s="67" t="s">
        <v>97</v>
      </c>
      <c r="G5" s="71" t="s">
        <v>19</v>
      </c>
    </row>
    <row r="6" spans="1:7" ht="17.25" customHeight="1" thickBot="1">
      <c r="A6" s="75"/>
      <c r="B6" s="77"/>
      <c r="C6" s="79"/>
      <c r="D6" s="68"/>
      <c r="E6" s="74"/>
      <c r="F6" s="68"/>
      <c r="G6" s="72"/>
    </row>
    <row r="7" spans="1:7" ht="11.25" customHeight="1">
      <c r="A7" s="9"/>
      <c r="B7" s="15" t="s">
        <v>16</v>
      </c>
      <c r="C7" s="10"/>
      <c r="D7" s="11"/>
      <c r="E7" s="11"/>
      <c r="F7" s="14"/>
      <c r="G7" s="12"/>
    </row>
    <row r="8" spans="1:7" ht="11.25" customHeight="1">
      <c r="A8" s="41">
        <v>1</v>
      </c>
      <c r="B8" s="5" t="s">
        <v>20</v>
      </c>
      <c r="C8" s="19" t="s">
        <v>11</v>
      </c>
      <c r="D8" s="26">
        <v>6865.2</v>
      </c>
      <c r="E8" s="27">
        <v>6611</v>
      </c>
      <c r="F8" s="28">
        <f aca="true" t="shared" si="0" ref="F8:F34">E8/D8*100</f>
        <v>96.2972673774981</v>
      </c>
      <c r="G8" s="35">
        <f>E8/E37*100</f>
        <v>6.4906503610062245</v>
      </c>
    </row>
    <row r="9" spans="1:8" ht="11.25" customHeight="1">
      <c r="A9" s="41">
        <f aca="true" t="shared" si="1" ref="A9:A17">A8+1</f>
        <v>2</v>
      </c>
      <c r="B9" s="5" t="s">
        <v>22</v>
      </c>
      <c r="C9" s="19" t="s">
        <v>2</v>
      </c>
      <c r="D9" s="26">
        <v>52696.4</v>
      </c>
      <c r="E9" s="26">
        <v>50980.9</v>
      </c>
      <c r="F9" s="28">
        <f t="shared" si="0"/>
        <v>96.74455940064217</v>
      </c>
      <c r="G9" s="35">
        <f>E9/E37*100</f>
        <v>50.0528206004269</v>
      </c>
      <c r="H9" s="25"/>
    </row>
    <row r="10" spans="1:8" ht="11.25" customHeight="1">
      <c r="A10" s="41">
        <f t="shared" si="1"/>
        <v>3</v>
      </c>
      <c r="B10" s="5" t="s">
        <v>23</v>
      </c>
      <c r="C10" s="19" t="s">
        <v>3</v>
      </c>
      <c r="D10" s="26">
        <v>2522.3</v>
      </c>
      <c r="E10" s="26">
        <v>2516.5</v>
      </c>
      <c r="F10" s="28">
        <f t="shared" si="0"/>
        <v>99.77005114379732</v>
      </c>
      <c r="G10" s="35">
        <f>E10/E37*100</f>
        <v>2.4706884939452673</v>
      </c>
      <c r="H10" s="24"/>
    </row>
    <row r="11" spans="1:7" ht="11.25" customHeight="1">
      <c r="A11" s="41">
        <f t="shared" si="1"/>
        <v>4</v>
      </c>
      <c r="B11" s="5" t="s">
        <v>24</v>
      </c>
      <c r="C11" s="19" t="s">
        <v>4</v>
      </c>
      <c r="D11" s="26">
        <v>25631.7</v>
      </c>
      <c r="E11" s="26">
        <v>25631.7</v>
      </c>
      <c r="F11" s="28">
        <f t="shared" si="0"/>
        <v>100</v>
      </c>
      <c r="G11" s="35">
        <f>E11/E37*100</f>
        <v>25.165088921222694</v>
      </c>
    </row>
    <row r="12" spans="1:7" ht="11.25" customHeight="1">
      <c r="A12" s="41">
        <f t="shared" si="1"/>
        <v>5</v>
      </c>
      <c r="B12" s="5" t="s">
        <v>48</v>
      </c>
      <c r="C12" s="19" t="s">
        <v>28</v>
      </c>
      <c r="D12" s="26">
        <v>467.3</v>
      </c>
      <c r="E12" s="26">
        <v>467.3</v>
      </c>
      <c r="F12" s="28">
        <f t="shared" si="0"/>
        <v>100</v>
      </c>
      <c r="G12" s="35">
        <f>E12/E37*100</f>
        <v>0.45879305909820123</v>
      </c>
    </row>
    <row r="13" spans="1:8" ht="11.25" customHeight="1">
      <c r="A13" s="41">
        <f t="shared" si="1"/>
        <v>6</v>
      </c>
      <c r="B13" s="5" t="s">
        <v>56</v>
      </c>
      <c r="C13" s="19" t="s">
        <v>5</v>
      </c>
      <c r="D13" s="26">
        <v>767.7</v>
      </c>
      <c r="E13" s="26">
        <v>767.7</v>
      </c>
      <c r="F13" s="28">
        <f t="shared" si="0"/>
        <v>100</v>
      </c>
      <c r="G13" s="35">
        <f>E13/E37*100</f>
        <v>0.7537244414074237</v>
      </c>
      <c r="H13" s="25"/>
    </row>
    <row r="14" spans="1:8" ht="26.25" customHeight="1">
      <c r="A14" s="41">
        <f t="shared" si="1"/>
        <v>7</v>
      </c>
      <c r="B14" s="6" t="s">
        <v>43</v>
      </c>
      <c r="C14" s="19" t="s">
        <v>40</v>
      </c>
      <c r="D14" s="26">
        <v>14.9</v>
      </c>
      <c r="E14" s="26">
        <v>11.9</v>
      </c>
      <c r="F14" s="28">
        <f t="shared" si="0"/>
        <v>79.86577181208054</v>
      </c>
      <c r="G14" s="35">
        <f>E14/E37*100</f>
        <v>0.011683367008920597</v>
      </c>
      <c r="H14" s="25">
        <f>D10+D11+D12+D13+D14+D15+D17+D18+D19+D20+D21+D22+D23</f>
        <v>30847.399999999998</v>
      </c>
    </row>
    <row r="15" spans="1:7" ht="12.75" customHeight="1">
      <c r="A15" s="41">
        <f t="shared" si="1"/>
        <v>8</v>
      </c>
      <c r="B15" s="5" t="s">
        <v>49</v>
      </c>
      <c r="C15" s="19" t="s">
        <v>6</v>
      </c>
      <c r="D15" s="26">
        <v>283.6</v>
      </c>
      <c r="E15" s="26">
        <v>270.8</v>
      </c>
      <c r="F15" s="28">
        <f t="shared" si="0"/>
        <v>95.48660084626233</v>
      </c>
      <c r="G15" s="35">
        <f>E15/E37*100</f>
        <v>0.26587023411896615</v>
      </c>
    </row>
    <row r="16" spans="1:7" ht="12.75" customHeight="1">
      <c r="A16" s="41">
        <f t="shared" si="1"/>
        <v>9</v>
      </c>
      <c r="B16" s="65" t="s">
        <v>92</v>
      </c>
      <c r="C16" s="66" t="s">
        <v>93</v>
      </c>
      <c r="D16" s="26">
        <v>8</v>
      </c>
      <c r="E16" s="26"/>
      <c r="F16" s="28">
        <f t="shared" si="0"/>
        <v>0</v>
      </c>
      <c r="G16" s="35">
        <f>E16/E37*100</f>
        <v>0</v>
      </c>
    </row>
    <row r="17" spans="1:7" ht="12.75" customHeight="1">
      <c r="A17" s="41">
        <f t="shared" si="1"/>
        <v>10</v>
      </c>
      <c r="B17" s="5" t="s">
        <v>90</v>
      </c>
      <c r="C17" s="19" t="s">
        <v>91</v>
      </c>
      <c r="D17" s="26">
        <v>218.2</v>
      </c>
      <c r="E17" s="26">
        <v>171.2</v>
      </c>
      <c r="F17" s="28">
        <f t="shared" si="0"/>
        <v>78.46012832263978</v>
      </c>
      <c r="G17" s="35">
        <f>E17/E37*100</f>
        <v>0.16808339764094168</v>
      </c>
    </row>
    <row r="18" spans="1:7" ht="12.75" customHeight="1">
      <c r="A18" s="41">
        <f aca="true" t="shared" si="2" ref="A18:A36">A17+1</f>
        <v>11</v>
      </c>
      <c r="B18" s="5" t="s">
        <v>50</v>
      </c>
      <c r="C18" s="19" t="s">
        <v>12</v>
      </c>
      <c r="D18" s="26">
        <v>20.5</v>
      </c>
      <c r="E18" s="26">
        <v>19.5</v>
      </c>
      <c r="F18" s="28">
        <f t="shared" si="0"/>
        <v>95.1219512195122</v>
      </c>
      <c r="G18" s="35">
        <f>E18/E37*100</f>
        <v>0.01914501316587829</v>
      </c>
    </row>
    <row r="19" spans="1:7" ht="12.75" customHeight="1">
      <c r="A19" s="41">
        <f t="shared" si="2"/>
        <v>12</v>
      </c>
      <c r="B19" s="46" t="s">
        <v>57</v>
      </c>
      <c r="C19" s="19" t="s">
        <v>58</v>
      </c>
      <c r="D19" s="26">
        <v>97</v>
      </c>
      <c r="E19" s="26">
        <v>96.6</v>
      </c>
      <c r="F19" s="28">
        <f t="shared" si="0"/>
        <v>99.58762886597937</v>
      </c>
      <c r="G19" s="35">
        <f>E19/E37*100</f>
        <v>0.09484144983712013</v>
      </c>
    </row>
    <row r="20" spans="1:7" ht="12.75" customHeight="1">
      <c r="A20" s="41">
        <f t="shared" si="2"/>
        <v>13</v>
      </c>
      <c r="B20" s="5" t="s">
        <v>29</v>
      </c>
      <c r="C20" s="19" t="s">
        <v>30</v>
      </c>
      <c r="D20" s="26">
        <v>708.5</v>
      </c>
      <c r="E20" s="26">
        <v>688</v>
      </c>
      <c r="F20" s="28">
        <f t="shared" si="0"/>
        <v>97.10656316160905</v>
      </c>
      <c r="G20" s="35">
        <f>E20/E37*100</f>
        <v>0.6754753363140648</v>
      </c>
    </row>
    <row r="21" spans="1:7" ht="34.5" customHeight="1">
      <c r="A21" s="41">
        <f t="shared" si="2"/>
        <v>14</v>
      </c>
      <c r="B21" s="34" t="s">
        <v>72</v>
      </c>
      <c r="C21" s="49" t="s">
        <v>71</v>
      </c>
      <c r="D21" s="26">
        <v>70.1</v>
      </c>
      <c r="E21" s="26">
        <v>66.3</v>
      </c>
      <c r="F21" s="28">
        <f t="shared" si="0"/>
        <v>94.57917261055636</v>
      </c>
      <c r="G21" s="35">
        <f>E21/E37*100</f>
        <v>0.06509304476398618</v>
      </c>
    </row>
    <row r="22" spans="1:7" ht="12.75" customHeight="1">
      <c r="A22" s="41">
        <f t="shared" si="2"/>
        <v>15</v>
      </c>
      <c r="B22" s="5" t="s">
        <v>38</v>
      </c>
      <c r="C22" s="19" t="s">
        <v>39</v>
      </c>
      <c r="D22" s="26">
        <v>31.6</v>
      </c>
      <c r="E22" s="26">
        <v>22.9</v>
      </c>
      <c r="F22" s="28">
        <f t="shared" si="0"/>
        <v>72.46835443037975</v>
      </c>
      <c r="G22" s="35">
        <f>E22/E37*100</f>
        <v>0.022483118025569886</v>
      </c>
    </row>
    <row r="23" spans="1:7" ht="12.75" customHeight="1">
      <c r="A23" s="41">
        <f t="shared" si="2"/>
        <v>16</v>
      </c>
      <c r="B23" s="5" t="s">
        <v>75</v>
      </c>
      <c r="C23" s="19" t="s">
        <v>76</v>
      </c>
      <c r="D23" s="26">
        <v>14</v>
      </c>
      <c r="E23" s="26">
        <v>12</v>
      </c>
      <c r="F23" s="28">
        <f t="shared" si="0"/>
        <v>85.71428571428571</v>
      </c>
      <c r="G23" s="35">
        <f>E23/E37*100</f>
        <v>0.011781546563617408</v>
      </c>
    </row>
    <row r="24" spans="1:7" ht="12.75" customHeight="1">
      <c r="A24" s="41">
        <f t="shared" si="2"/>
        <v>17</v>
      </c>
      <c r="B24" s="5" t="s">
        <v>51</v>
      </c>
      <c r="C24" s="19" t="s">
        <v>31</v>
      </c>
      <c r="D24" s="26">
        <v>3945</v>
      </c>
      <c r="E24" s="26">
        <v>3945</v>
      </c>
      <c r="F24" s="28">
        <f t="shared" si="0"/>
        <v>100</v>
      </c>
      <c r="G24" s="35">
        <f>E24/E37*100</f>
        <v>3.8731834327892227</v>
      </c>
    </row>
    <row r="25" spans="1:7" ht="12.75" customHeight="1">
      <c r="A25" s="41">
        <f t="shared" si="2"/>
        <v>18</v>
      </c>
      <c r="B25" s="5" t="s">
        <v>59</v>
      </c>
      <c r="C25" s="19" t="s">
        <v>60</v>
      </c>
      <c r="D25" s="26">
        <v>8</v>
      </c>
      <c r="E25" s="26">
        <v>7.7</v>
      </c>
      <c r="F25" s="28">
        <f t="shared" si="0"/>
        <v>96.25</v>
      </c>
      <c r="G25" s="35">
        <f>E25/E37*100</f>
        <v>0.007559825711654504</v>
      </c>
    </row>
    <row r="26" spans="1:8" ht="12.75" customHeight="1">
      <c r="A26" s="41">
        <f t="shared" si="2"/>
        <v>19</v>
      </c>
      <c r="B26" s="5" t="s">
        <v>36</v>
      </c>
      <c r="C26" s="19" t="s">
        <v>37</v>
      </c>
      <c r="D26" s="26">
        <v>1506.6</v>
      </c>
      <c r="E26" s="26">
        <v>1506.6</v>
      </c>
      <c r="F26" s="28">
        <f t="shared" si="0"/>
        <v>100</v>
      </c>
      <c r="G26" s="35">
        <f>E26/E37*100</f>
        <v>1.4791731710621654</v>
      </c>
      <c r="H26" s="24"/>
    </row>
    <row r="27" spans="1:8" ht="12.75" customHeight="1">
      <c r="A27" s="41">
        <f t="shared" si="2"/>
        <v>20</v>
      </c>
      <c r="B27" s="5" t="s">
        <v>25</v>
      </c>
      <c r="C27" s="19" t="s">
        <v>7</v>
      </c>
      <c r="D27" s="26">
        <v>400.9</v>
      </c>
      <c r="E27" s="26">
        <v>311.4</v>
      </c>
      <c r="F27" s="28">
        <f t="shared" si="0"/>
        <v>77.67523073085557</v>
      </c>
      <c r="G27" s="35">
        <f>E27/E37*100</f>
        <v>0.3057311333258717</v>
      </c>
      <c r="H27" s="24"/>
    </row>
    <row r="28" spans="1:7" ht="12.75" customHeight="1">
      <c r="A28" s="41">
        <f t="shared" si="2"/>
        <v>21</v>
      </c>
      <c r="B28" s="6" t="s">
        <v>61</v>
      </c>
      <c r="C28" s="19" t="s">
        <v>62</v>
      </c>
      <c r="D28" s="26">
        <v>1344.6</v>
      </c>
      <c r="E28" s="26">
        <v>1282.2</v>
      </c>
      <c r="F28" s="28">
        <f t="shared" si="0"/>
        <v>95.35921463632307</v>
      </c>
      <c r="G28" s="35">
        <f>E28/E37*100</f>
        <v>1.25885825032252</v>
      </c>
    </row>
    <row r="29" spans="1:8" ht="12.75" customHeight="1">
      <c r="A29" s="41">
        <f t="shared" si="2"/>
        <v>22</v>
      </c>
      <c r="B29" s="5" t="s">
        <v>32</v>
      </c>
      <c r="C29" s="19" t="s">
        <v>13</v>
      </c>
      <c r="D29" s="26">
        <v>4828.9</v>
      </c>
      <c r="E29" s="26">
        <v>4545.2</v>
      </c>
      <c r="F29" s="28">
        <f t="shared" si="0"/>
        <v>94.12495599411874</v>
      </c>
      <c r="G29" s="35">
        <f>E29/E37*100</f>
        <v>4.4624571200794865</v>
      </c>
      <c r="H29" s="24"/>
    </row>
    <row r="30" spans="1:7" ht="12.75" customHeight="1">
      <c r="A30" s="41">
        <f t="shared" si="2"/>
        <v>23</v>
      </c>
      <c r="B30" s="5" t="s">
        <v>52</v>
      </c>
      <c r="C30" s="19" t="s">
        <v>73</v>
      </c>
      <c r="D30" s="26">
        <v>248</v>
      </c>
      <c r="E30" s="26">
        <v>196.9</v>
      </c>
      <c r="F30" s="28">
        <f t="shared" si="0"/>
        <v>79.39516129032258</v>
      </c>
      <c r="G30" s="35">
        <f>E30/E37*100</f>
        <v>0.1933155431980223</v>
      </c>
    </row>
    <row r="31" spans="1:7" ht="12.75" customHeight="1">
      <c r="A31" s="41">
        <f t="shared" si="2"/>
        <v>24</v>
      </c>
      <c r="B31" s="5" t="s">
        <v>8</v>
      </c>
      <c r="C31" s="19" t="s">
        <v>74</v>
      </c>
      <c r="D31" s="26">
        <v>30</v>
      </c>
      <c r="E31" s="26">
        <v>25</v>
      </c>
      <c r="F31" s="28">
        <f t="shared" si="0"/>
        <v>83.33333333333334</v>
      </c>
      <c r="G31" s="35">
        <f>E31/E37*100</f>
        <v>0.024544888674202937</v>
      </c>
    </row>
    <row r="32" spans="1:7" ht="12.75" customHeight="1">
      <c r="A32" s="41">
        <f t="shared" si="2"/>
        <v>25</v>
      </c>
      <c r="B32" s="5" t="s">
        <v>47</v>
      </c>
      <c r="C32" s="19" t="s">
        <v>9</v>
      </c>
      <c r="D32" s="26">
        <v>992.4</v>
      </c>
      <c r="E32" s="26">
        <v>937.1</v>
      </c>
      <c r="F32" s="28">
        <f t="shared" si="0"/>
        <v>94.42765014107215</v>
      </c>
      <c r="G32" s="35">
        <f>E32/E37*100</f>
        <v>0.9200406070638227</v>
      </c>
    </row>
    <row r="33" spans="1:7" ht="27" customHeight="1">
      <c r="A33" s="41">
        <f t="shared" si="2"/>
        <v>26</v>
      </c>
      <c r="B33" s="6" t="s">
        <v>99</v>
      </c>
      <c r="C33" s="19" t="s">
        <v>98</v>
      </c>
      <c r="D33" s="26">
        <v>1.5</v>
      </c>
      <c r="E33" s="26">
        <v>1.5</v>
      </c>
      <c r="F33" s="28">
        <f t="shared" si="0"/>
        <v>100</v>
      </c>
      <c r="G33" s="35">
        <f>E33/E37*100</f>
        <v>0.001472693320452176</v>
      </c>
    </row>
    <row r="34" spans="1:7" ht="12" customHeight="1">
      <c r="A34" s="41">
        <f t="shared" si="2"/>
        <v>27</v>
      </c>
      <c r="B34" s="5" t="s">
        <v>34</v>
      </c>
      <c r="C34" s="19" t="s">
        <v>33</v>
      </c>
      <c r="D34" s="26">
        <v>535</v>
      </c>
      <c r="E34" s="26">
        <v>412.4</v>
      </c>
      <c r="F34" s="28">
        <f t="shared" si="0"/>
        <v>77.0841121495327</v>
      </c>
      <c r="G34" s="35">
        <f>E34/E37*100</f>
        <v>0.40489248356965163</v>
      </c>
    </row>
    <row r="35" spans="1:7" ht="12" customHeight="1">
      <c r="A35" s="41">
        <f t="shared" si="2"/>
        <v>28</v>
      </c>
      <c r="B35" s="17" t="s">
        <v>63</v>
      </c>
      <c r="C35" s="20" t="s">
        <v>64</v>
      </c>
      <c r="D35" s="29">
        <v>10</v>
      </c>
      <c r="E35" s="29"/>
      <c r="F35" s="30">
        <v>0</v>
      </c>
      <c r="G35" s="35">
        <f>E35/E37*100</f>
        <v>0</v>
      </c>
    </row>
    <row r="36" spans="1:7" ht="12" customHeight="1" thickBot="1">
      <c r="A36" s="41">
        <f t="shared" si="2"/>
        <v>29</v>
      </c>
      <c r="B36" s="17" t="s">
        <v>53</v>
      </c>
      <c r="C36" s="20" t="s">
        <v>21</v>
      </c>
      <c r="D36" s="29">
        <v>570.7</v>
      </c>
      <c r="E36" s="29">
        <v>348.9</v>
      </c>
      <c r="F36" s="30">
        <f>E36/D36*100</f>
        <v>61.135447695812154</v>
      </c>
      <c r="G36" s="36">
        <f>E36/E37*100</f>
        <v>0.3425484663371761</v>
      </c>
    </row>
    <row r="37" spans="1:7" ht="13.5" thickBot="1">
      <c r="A37" s="8"/>
      <c r="B37" s="7" t="s">
        <v>26</v>
      </c>
      <c r="C37" s="21"/>
      <c r="D37" s="55">
        <f>SUM(D8:D36)</f>
        <v>104838.6</v>
      </c>
      <c r="E37" s="55">
        <f>SUM(E8:E36)</f>
        <v>101854.19999999998</v>
      </c>
      <c r="F37" s="56">
        <f>E37/D37*100</f>
        <v>97.1533385604157</v>
      </c>
      <c r="G37" s="57">
        <f>SUM(G8:G36)</f>
        <v>100.00000000000003</v>
      </c>
    </row>
    <row r="38" spans="1:7" ht="12.75" customHeight="1">
      <c r="A38" s="37"/>
      <c r="B38" s="54" t="s">
        <v>14</v>
      </c>
      <c r="C38" s="22"/>
      <c r="D38" s="31"/>
      <c r="E38" s="31"/>
      <c r="F38" s="32"/>
      <c r="G38" s="38"/>
    </row>
    <row r="39" spans="1:8" ht="12.75" customHeight="1">
      <c r="A39" s="51">
        <v>1</v>
      </c>
      <c r="B39" s="44" t="s">
        <v>45</v>
      </c>
      <c r="C39" s="48" t="s">
        <v>46</v>
      </c>
      <c r="D39" s="33">
        <v>1761.8</v>
      </c>
      <c r="E39" s="33">
        <v>1201</v>
      </c>
      <c r="F39" s="28">
        <f aca="true" t="shared" si="3" ref="F39:F55">E39/D39*100</f>
        <v>68.16891815189011</v>
      </c>
      <c r="G39" s="39">
        <f>E39/E57*100</f>
        <v>7.971538752563702</v>
      </c>
      <c r="H39" s="25"/>
    </row>
    <row r="40" spans="1:7" ht="12.75" customHeight="1">
      <c r="A40" s="52">
        <f>A39+1</f>
        <v>2</v>
      </c>
      <c r="B40" s="45" t="s">
        <v>22</v>
      </c>
      <c r="C40" s="49" t="s">
        <v>2</v>
      </c>
      <c r="D40" s="26">
        <v>2116.5</v>
      </c>
      <c r="E40" s="26">
        <v>1858.9</v>
      </c>
      <c r="F40" s="28">
        <f t="shared" si="3"/>
        <v>87.82896291046539</v>
      </c>
      <c r="G40" s="39">
        <f>E40/E57*100</f>
        <v>12.338295909359422</v>
      </c>
    </row>
    <row r="41" spans="1:8" ht="12.75" customHeight="1">
      <c r="A41" s="52">
        <f>A40+1</f>
        <v>3</v>
      </c>
      <c r="B41" s="45" t="s">
        <v>54</v>
      </c>
      <c r="C41" s="49" t="s">
        <v>41</v>
      </c>
      <c r="D41" s="26">
        <v>109.8</v>
      </c>
      <c r="E41" s="26">
        <v>39.2</v>
      </c>
      <c r="F41" s="28">
        <f t="shared" si="3"/>
        <v>35.70127504553734</v>
      </c>
      <c r="G41" s="39">
        <f>E41/E57*100</f>
        <v>0.26018677693630066</v>
      </c>
      <c r="H41" s="25"/>
    </row>
    <row r="42" spans="1:8" ht="12.75" customHeight="1">
      <c r="A42" s="52">
        <f>A41+1</f>
        <v>4</v>
      </c>
      <c r="B42" s="45" t="s">
        <v>100</v>
      </c>
      <c r="C42" s="49" t="s">
        <v>7</v>
      </c>
      <c r="D42" s="26">
        <v>10.8</v>
      </c>
      <c r="E42" s="26">
        <v>10.8</v>
      </c>
      <c r="F42" s="28">
        <f t="shared" si="3"/>
        <v>100</v>
      </c>
      <c r="G42" s="39">
        <f>E42/E57*100</f>
        <v>0.07168411201306243</v>
      </c>
      <c r="H42" s="25"/>
    </row>
    <row r="43" spans="1:7" ht="69" customHeight="1">
      <c r="A43" s="52">
        <f>A42+1</f>
        <v>5</v>
      </c>
      <c r="B43" s="62" t="s">
        <v>89</v>
      </c>
      <c r="C43" s="49" t="s">
        <v>88</v>
      </c>
      <c r="D43" s="26">
        <v>1102.9</v>
      </c>
      <c r="E43" s="26">
        <v>1102.9</v>
      </c>
      <c r="F43" s="28">
        <f t="shared" si="3"/>
        <v>100</v>
      </c>
      <c r="G43" s="39">
        <f>E43/E57*100</f>
        <v>7.320408068445052</v>
      </c>
    </row>
    <row r="44" spans="1:7" ht="11.25" customHeight="1">
      <c r="A44" s="52">
        <v>4</v>
      </c>
      <c r="B44" s="45" t="s">
        <v>27</v>
      </c>
      <c r="C44" s="49" t="s">
        <v>1</v>
      </c>
      <c r="D44" s="26">
        <v>367.1</v>
      </c>
      <c r="E44" s="26">
        <v>337</v>
      </c>
      <c r="F44" s="28">
        <f t="shared" si="3"/>
        <v>91.80059929174611</v>
      </c>
      <c r="G44" s="39">
        <f>E44/E57*100</f>
        <v>2.236809791518707</v>
      </c>
    </row>
    <row r="45" spans="1:7" ht="11.25" customHeight="1">
      <c r="A45" s="52">
        <v>5</v>
      </c>
      <c r="B45" s="45" t="s">
        <v>94</v>
      </c>
      <c r="C45" s="49" t="s">
        <v>15</v>
      </c>
      <c r="D45" s="26">
        <v>13060.1</v>
      </c>
      <c r="E45" s="26">
        <v>6029.4</v>
      </c>
      <c r="F45" s="28">
        <f t="shared" si="3"/>
        <v>46.16656840299844</v>
      </c>
      <c r="G45" s="39">
        <f>E45/E57*100</f>
        <v>40.01964675662579</v>
      </c>
    </row>
    <row r="46" spans="1:7" ht="20.25" customHeight="1">
      <c r="A46" s="52">
        <f>A45+1</f>
        <v>6</v>
      </c>
      <c r="B46" s="46" t="s">
        <v>44</v>
      </c>
      <c r="C46" s="49" t="s">
        <v>42</v>
      </c>
      <c r="D46" s="26">
        <v>1140.3</v>
      </c>
      <c r="E46" s="26">
        <v>660.5</v>
      </c>
      <c r="F46" s="28">
        <f t="shared" si="3"/>
        <v>57.923353503464</v>
      </c>
      <c r="G46" s="39">
        <f>E46/E57*100</f>
        <v>4.384014443021086</v>
      </c>
    </row>
    <row r="47" spans="1:7" ht="16.5" customHeight="1" hidden="1">
      <c r="A47" s="52">
        <f aca="true" t="shared" si="4" ref="A47:A56">A46+1</f>
        <v>7</v>
      </c>
      <c r="B47" s="46" t="s">
        <v>86</v>
      </c>
      <c r="C47" s="49" t="s">
        <v>87</v>
      </c>
      <c r="D47" s="26"/>
      <c r="E47" s="26"/>
      <c r="F47" s="28" t="e">
        <f t="shared" si="3"/>
        <v>#DIV/0!</v>
      </c>
      <c r="G47" s="39">
        <f>E47/E57*100</f>
        <v>0</v>
      </c>
    </row>
    <row r="48" spans="1:7" ht="21.75" customHeight="1">
      <c r="A48" s="52">
        <v>7</v>
      </c>
      <c r="B48" s="46" t="s">
        <v>65</v>
      </c>
      <c r="C48" s="49" t="s">
        <v>66</v>
      </c>
      <c r="D48" s="26">
        <v>1882.7</v>
      </c>
      <c r="E48" s="26">
        <v>1088.1</v>
      </c>
      <c r="F48" s="28">
        <f t="shared" si="3"/>
        <v>57.79465661018749</v>
      </c>
      <c r="G48" s="39">
        <f>E48/E57*100</f>
        <v>7.222174285316039</v>
      </c>
    </row>
    <row r="49" spans="1:7" ht="25.5" customHeight="1" hidden="1">
      <c r="A49" s="52">
        <f t="shared" si="4"/>
        <v>8</v>
      </c>
      <c r="B49" s="46" t="s">
        <v>80</v>
      </c>
      <c r="C49" s="49" t="s">
        <v>81</v>
      </c>
      <c r="D49" s="26"/>
      <c r="E49" s="26"/>
      <c r="F49" s="28" t="e">
        <f t="shared" si="3"/>
        <v>#DIV/0!</v>
      </c>
      <c r="G49" s="39">
        <f>E49/E57*100</f>
        <v>0</v>
      </c>
    </row>
    <row r="50" spans="1:7" ht="20.25" customHeight="1">
      <c r="A50" s="52">
        <v>8</v>
      </c>
      <c r="B50" s="47" t="s">
        <v>67</v>
      </c>
      <c r="C50" s="49" t="s">
        <v>10</v>
      </c>
      <c r="D50" s="26">
        <v>4287.5</v>
      </c>
      <c r="E50" s="26">
        <v>2229.3</v>
      </c>
      <c r="F50" s="28">
        <f t="shared" si="3"/>
        <v>51.995335276967936</v>
      </c>
      <c r="G50" s="39">
        <f>E50/E57*100</f>
        <v>14.796795454696305</v>
      </c>
    </row>
    <row r="51" spans="1:7" ht="21" customHeight="1">
      <c r="A51" s="52">
        <f t="shared" si="4"/>
        <v>9</v>
      </c>
      <c r="B51" s="47" t="s">
        <v>82</v>
      </c>
      <c r="C51" s="49" t="s">
        <v>83</v>
      </c>
      <c r="D51" s="26">
        <v>161</v>
      </c>
      <c r="E51" s="26">
        <v>161</v>
      </c>
      <c r="F51" s="28">
        <f t="shared" si="3"/>
        <v>100</v>
      </c>
      <c r="G51" s="39">
        <f>E51/E57*100</f>
        <v>1.068624262416949</v>
      </c>
    </row>
    <row r="52" spans="1:7" ht="14.25" customHeight="1">
      <c r="A52" s="52">
        <f t="shared" si="4"/>
        <v>10</v>
      </c>
      <c r="B52" s="47" t="s">
        <v>68</v>
      </c>
      <c r="C52" s="49" t="s">
        <v>69</v>
      </c>
      <c r="D52" s="26">
        <v>35.1</v>
      </c>
      <c r="E52" s="26">
        <v>30.1</v>
      </c>
      <c r="F52" s="28">
        <f t="shared" si="3"/>
        <v>85.75498575498575</v>
      </c>
      <c r="G52" s="39">
        <f>E52/E57*100</f>
        <v>0.1997862751475166</v>
      </c>
    </row>
    <row r="53" spans="1:7" ht="14.25" customHeight="1">
      <c r="A53" s="52">
        <f t="shared" si="4"/>
        <v>11</v>
      </c>
      <c r="B53" s="45" t="s">
        <v>77</v>
      </c>
      <c r="C53" s="50">
        <v>240604</v>
      </c>
      <c r="D53" s="26">
        <v>499.7</v>
      </c>
      <c r="E53" s="26">
        <v>93.5</v>
      </c>
      <c r="F53" s="28">
        <f t="shared" si="3"/>
        <v>18.711226736041624</v>
      </c>
      <c r="G53" s="40">
        <f>E53/E57*100</f>
        <v>0.620598562335309</v>
      </c>
    </row>
    <row r="54" spans="1:7" ht="25.5" customHeight="1">
      <c r="A54" s="52">
        <f t="shared" si="4"/>
        <v>12</v>
      </c>
      <c r="B54" s="46" t="s">
        <v>84</v>
      </c>
      <c r="C54" s="50">
        <v>240900</v>
      </c>
      <c r="D54" s="26">
        <v>288.2</v>
      </c>
      <c r="E54" s="26">
        <v>203.6</v>
      </c>
      <c r="F54" s="28">
        <f t="shared" si="3"/>
        <v>70.64538514920194</v>
      </c>
      <c r="G54" s="53">
        <f>E54/E57*100</f>
        <v>1.3513782598018065</v>
      </c>
    </row>
    <row r="55" spans="1:7" ht="12.75" customHeight="1" thickBot="1">
      <c r="A55" s="52">
        <f t="shared" si="4"/>
        <v>13</v>
      </c>
      <c r="B55" s="46" t="s">
        <v>95</v>
      </c>
      <c r="C55" s="63">
        <v>250000</v>
      </c>
      <c r="D55" s="26">
        <v>111.7</v>
      </c>
      <c r="E55" s="26">
        <v>20.8</v>
      </c>
      <c r="F55" s="28">
        <f t="shared" si="3"/>
        <v>18.621307072515666</v>
      </c>
      <c r="G55" s="53">
        <f>E55/E57*100</f>
        <v>0.13805828980293505</v>
      </c>
    </row>
    <row r="56" spans="1:7" ht="28.5" customHeight="1" hidden="1" thickBot="1">
      <c r="A56" s="52">
        <f t="shared" si="4"/>
        <v>14</v>
      </c>
      <c r="B56" s="58" t="s">
        <v>85</v>
      </c>
      <c r="C56" s="64">
        <v>250344</v>
      </c>
      <c r="D56" s="29"/>
      <c r="E56" s="29"/>
      <c r="F56" s="30" t="e">
        <f>E56/#REF!*100</f>
        <v>#REF!</v>
      </c>
      <c r="G56" s="59">
        <f>E56/E57*100</f>
        <v>0</v>
      </c>
    </row>
    <row r="57" spans="1:7" ht="13.5" customHeight="1" thickBot="1">
      <c r="A57" s="60"/>
      <c r="B57" s="7" t="s">
        <v>26</v>
      </c>
      <c r="C57" s="61"/>
      <c r="D57" s="55">
        <f>SUM(D39:D56)</f>
        <v>26935.2</v>
      </c>
      <c r="E57" s="55">
        <f>SUM(E39:E56)</f>
        <v>15066.100000000002</v>
      </c>
      <c r="F57" s="56">
        <f>E57/D57*100</f>
        <v>55.934613442632696</v>
      </c>
      <c r="G57" s="57">
        <f>SUM(G39:G56)</f>
        <v>99.99999999999999</v>
      </c>
    </row>
    <row r="66" ht="21.75" customHeight="1"/>
    <row r="69" ht="26.25" customHeight="1">
      <c r="G69" s="16"/>
    </row>
    <row r="77" spans="2:6" ht="12.75">
      <c r="B77" t="s">
        <v>78</v>
      </c>
      <c r="E77" s="69" t="s">
        <v>79</v>
      </c>
      <c r="F77" s="69"/>
    </row>
  </sheetData>
  <sheetProtection/>
  <mergeCells count="9">
    <mergeCell ref="F5:F6"/>
    <mergeCell ref="E77:F77"/>
    <mergeCell ref="A4:G4"/>
    <mergeCell ref="G5:G6"/>
    <mergeCell ref="E5:E6"/>
    <mergeCell ref="A5:A6"/>
    <mergeCell ref="B5:B6"/>
    <mergeCell ref="C5:C6"/>
    <mergeCell ref="D5:D6"/>
  </mergeCells>
  <printOptions/>
  <pageMargins left="0.74" right="0.1968503937007874" top="0.1968503937007874" bottom="0.1968503937007874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2014-03-03T10:03:00Z</cp:lastPrinted>
  <dcterms:created xsi:type="dcterms:W3CDTF">1998-04-28T08:45:11Z</dcterms:created>
  <dcterms:modified xsi:type="dcterms:W3CDTF">2014-03-03T10:03:51Z</dcterms:modified>
  <cp:category/>
  <cp:version/>
  <cp:contentType/>
  <cp:contentStatus/>
</cp:coreProperties>
</file>