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05" windowWidth="15195" windowHeight="7935"/>
  </bookViews>
  <sheets>
    <sheet name="дод 1  " sheetId="1" r:id="rId1"/>
  </sheets>
  <externalReferences>
    <externalReference r:id="rId2"/>
    <externalReference r:id="rId3"/>
    <externalReference r:id="rId4"/>
  </externalReference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ІБ900501">#REF!</definedName>
    <definedName name="_ІБ900502">#REF!</definedName>
    <definedName name="aa">#REF!</definedName>
    <definedName name="asdf">#REF!</definedName>
    <definedName name="bb">#REF!</definedName>
    <definedName name="bbb">#REF!</definedName>
    <definedName name="аа">#REF!</definedName>
    <definedName name="б2000">#REF!</definedName>
    <definedName name="б22110">#REF!</definedName>
    <definedName name="б24">#REF!</definedName>
    <definedName name="б25">#REF!</definedName>
    <definedName name="_xlnm.Print_Titles" localSheetId="0">'дод 1  '!$7:$9</definedName>
    <definedName name="йййй">#REF!</definedName>
    <definedName name="ллллл">#REF!</definedName>
    <definedName name="_xlnm.Print_Area" localSheetId="0">'дод 1  '!$A$1:$F$72</definedName>
    <definedName name="оооооо">#REF!</definedName>
    <definedName name="рррр">#REF!</definedName>
    <definedName name="ррррр">#REF!</definedName>
    <definedName name="с">#REF!</definedName>
    <definedName name="щщ">#REF!</definedName>
  </definedNames>
  <calcPr calcId="124519" fullCalcOnLoad="1"/>
</workbook>
</file>

<file path=xl/calcChain.xml><?xml version="1.0" encoding="utf-8"?>
<calcChain xmlns="http://schemas.openxmlformats.org/spreadsheetml/2006/main">
  <c r="D63" i="1"/>
  <c r="E63"/>
  <c r="F63"/>
  <c r="C63"/>
  <c r="C62"/>
  <c r="C61"/>
  <c r="F68"/>
  <c r="E65"/>
  <c r="F66"/>
  <c r="F65"/>
  <c r="D62"/>
  <c r="D61"/>
  <c r="D69"/>
  <c r="E66"/>
  <c r="C12"/>
  <c r="C50"/>
  <c r="C30"/>
  <c r="F45"/>
  <c r="F47"/>
  <c r="F48"/>
  <c r="F25"/>
  <c r="F27"/>
  <c r="F28"/>
  <c r="D23"/>
  <c r="E23"/>
  <c r="C26"/>
  <c r="F26"/>
  <c r="C24"/>
  <c r="F24"/>
  <c r="D46"/>
  <c r="E46"/>
  <c r="C46"/>
  <c r="F46"/>
  <c r="C18"/>
  <c r="C21"/>
  <c r="C20"/>
  <c r="C37"/>
  <c r="C39"/>
  <c r="C55"/>
  <c r="C44"/>
  <c r="C58"/>
  <c r="C57"/>
  <c r="D58"/>
  <c r="D57"/>
  <c r="F59"/>
  <c r="E58"/>
  <c r="E57"/>
  <c r="D55"/>
  <c r="E55"/>
  <c r="F56"/>
  <c r="F55"/>
  <c r="F49"/>
  <c r="F42"/>
  <c r="D50"/>
  <c r="D49"/>
  <c r="D42"/>
  <c r="E50"/>
  <c r="E49"/>
  <c r="F51"/>
  <c r="F50"/>
  <c r="F54"/>
  <c r="F52"/>
  <c r="D44"/>
  <c r="D43"/>
  <c r="E44"/>
  <c r="E43"/>
  <c r="E42"/>
  <c r="D37"/>
  <c r="E37"/>
  <c r="F38"/>
  <c r="F37"/>
  <c r="D30"/>
  <c r="E31"/>
  <c r="E30"/>
  <c r="F31"/>
  <c r="F32"/>
  <c r="F34"/>
  <c r="F35"/>
  <c r="F36"/>
  <c r="D39"/>
  <c r="F39"/>
  <c r="E40"/>
  <c r="E39"/>
  <c r="E41"/>
  <c r="D12"/>
  <c r="D11"/>
  <c r="D18"/>
  <c r="D20"/>
  <c r="E12"/>
  <c r="E11"/>
  <c r="E18"/>
  <c r="E20"/>
  <c r="F40"/>
  <c r="F41"/>
  <c r="F22"/>
  <c r="F64"/>
  <c r="F67"/>
  <c r="F17"/>
  <c r="F13"/>
  <c r="F14"/>
  <c r="F15"/>
  <c r="F16"/>
  <c r="F18"/>
  <c r="F19"/>
  <c r="C49"/>
  <c r="C42"/>
  <c r="F58"/>
  <c r="C23"/>
  <c r="E62"/>
  <c r="E61"/>
  <c r="E69"/>
  <c r="E29"/>
  <c r="E10"/>
  <c r="D29"/>
  <c r="D10"/>
  <c r="F44"/>
  <c r="F57"/>
  <c r="C11"/>
  <c r="F62"/>
  <c r="F61"/>
  <c r="F23"/>
  <c r="C43"/>
  <c r="C29"/>
  <c r="C10"/>
  <c r="F21"/>
  <c r="F20"/>
  <c r="F12"/>
  <c r="F11"/>
  <c r="F43"/>
  <c r="C60"/>
  <c r="F60"/>
  <c r="F30"/>
  <c r="F29"/>
  <c r="F10"/>
  <c r="C69"/>
  <c r="F69"/>
</calcChain>
</file>

<file path=xl/sharedStrings.xml><?xml version="1.0" encoding="utf-8"?>
<sst xmlns="http://schemas.openxmlformats.org/spreadsheetml/2006/main" count="75" uniqueCount="71">
  <si>
    <t>(грн.)</t>
  </si>
  <si>
    <t>Код</t>
  </si>
  <si>
    <t>Найменування доходів згідно із бюджетною класифікацією</t>
  </si>
  <si>
    <t xml:space="preserve">Загальний фонд </t>
  </si>
  <si>
    <t>Спеціальний фонд</t>
  </si>
  <si>
    <t>Разом</t>
  </si>
  <si>
    <t>у т.ч. бюджет розвитку</t>
  </si>
  <si>
    <t>6=(гр.3+гр.4)</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</si>
  <si>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</si>
  <si>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</si>
  <si>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</si>
  <si>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Земельний податок з юридичних осіб</t>
  </si>
  <si>
    <t>Орендна плата з фізичних осіб</t>
  </si>
  <si>
    <t>Неподаткові надходження</t>
  </si>
  <si>
    <t xml:space="preserve">Доходи  від власності та підприємницької діяльності </t>
  </si>
  <si>
    <t>Інші неподаткові надходження</t>
  </si>
  <si>
    <t>Інші надходження</t>
  </si>
  <si>
    <t>Разом доходів</t>
  </si>
  <si>
    <t>Державне мито</t>
  </si>
  <si>
    <t>Додаток 1</t>
  </si>
  <si>
    <t xml:space="preserve">Єдиний податок </t>
  </si>
  <si>
    <t>Єдиний податок  з юридичних осіб</t>
  </si>
  <si>
    <t>Єдиний податок  з фізичних осіб</t>
  </si>
  <si>
    <t>Адміністративні збори та платежі, доходи від некомерційної господарської діяльності</t>
  </si>
  <si>
    <t>Від органів державного управління</t>
  </si>
  <si>
    <t xml:space="preserve">Субвенції </t>
  </si>
  <si>
    <t>Всього доходів</t>
  </si>
  <si>
    <r>
      <t>Офіційні трансферти</t>
    </r>
    <r>
      <rPr>
        <sz val="14"/>
        <rFont val="Times New Roman"/>
        <family val="1"/>
        <charset val="204"/>
      </rPr>
      <t xml:space="preserve"> </t>
    </r>
  </si>
  <si>
    <t>Секретар ради</t>
  </si>
  <si>
    <t>В.Ерфан</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</si>
  <si>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</si>
  <si>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</si>
  <si>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</si>
  <si>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</si>
  <si>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Податок на доходи фізичних осіб, що сплачується податковими агентами, із доходів платника податку інших ніж заробітна плата</t>
  </si>
  <si>
    <t>Частина чистого прибутку (доходу)комунальних унітарних підприємств та їх об`єднань, що вилучається до відповідного місцевого бюджету</t>
  </si>
  <si>
    <t>Податок на майно</t>
  </si>
  <si>
    <t>Акцизний податок з реалізації суб`єктами господарювання роздрібної торгівлі підакцизних товарів</t>
  </si>
  <si>
    <t>Місцеві податки</t>
  </si>
  <si>
    <t>Податок на нерухоме майно, відмінне від земельної ділянки, сплачений фізичними особами, які є власниками об`єктів житлової нерухомості</t>
  </si>
  <si>
    <t>Державне мито, пов`язане з видачею та оформленням закордонних паспортів (посвідок) та паспортів громадянУкраїни</t>
  </si>
  <si>
    <t>Податок та збір на доходи фізичних осіб</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</si>
  <si>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</si>
  <si>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</si>
  <si>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Туристичний збір, сплачений фізичними особами </t>
  </si>
  <si>
    <t>Плата за надання інших адміністративних послуг</t>
  </si>
  <si>
    <t>Туристичний збір</t>
  </si>
  <si>
    <t>Адміністративні штрафи та штрафні санкції за порушення законодавства у сфері виробництва та обігу алкогольних напоїв та тютюнових виробів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</si>
  <si>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</si>
  <si>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 та фінансових установ комунальної власності</t>
  </si>
  <si>
    <t>Рентна плата за спеціальне використання інших природніх ресурсів</t>
  </si>
  <si>
    <t>Внутрішні податки на товари та послуги</t>
  </si>
  <si>
    <t>Податок на нерухоме майно, відмінне від земельної ділянки, сплачений фізичними особами, які є власниками об`єктів нежитлової нерухомості</t>
  </si>
  <si>
    <t>Частина чистого прибутку (доходу) державних або комунальних унітарних підприємств та їх об`єднань, що вилучається до відповідного бюджету,та дивіденди (дохід), нараховані на акції (частки, паї) господарських товариств, у статутних капіталах яких є держава</t>
  </si>
  <si>
    <t>Адміністративний збір за проведення державної реєстрації юридичних осіб, фізичних осіб-підприємців та громадських формувань</t>
  </si>
  <si>
    <t xml:space="preserve">Збільшення та зміни до дохідної частини міського бюджету на 2017 рік </t>
  </si>
  <si>
    <t>Пальне</t>
  </si>
  <si>
    <t>Адміністративні штрафи та інші санкції ( Адмінкомісія)</t>
  </si>
  <si>
    <t>Плата за скорочення термінів надання послуг у сфері державної реєстрації речових прав на нерухоме майно та їх обтяжень і державноі реєстрації юридичних осіб, фізичних осіб-підприємців та громадських формувань, а також плата за надання інших платних послуг</t>
  </si>
  <si>
    <t>Акцизний податок з вироблених в Україні товарів (продукції)</t>
  </si>
  <si>
    <t>Акцизний податок з ввезених на митну територію України підакцизних товарів (продукції)</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</si>
  <si>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</si>
  <si>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</si>
  <si>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Адміністративний збір за державну реєстрацію речових прав на нерухоме майно та їх обтяжень</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</si>
  <si>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</si>
  <si>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</si>
  <si>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</si>
  <si>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</si>
  <si>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</si>
  <si>
    <t xml:space="preserve">до рішення VI сесії Хустської міської ради  </t>
  </si>
  <si>
    <t xml:space="preserve">VII скликаннявід  22.09.2017 р. №649 </t>
  </si>
</sst>
</file>

<file path=xl/styles.xml><?xml version="1.0" encoding="utf-8"?>
<styleSheet xmlns="http://schemas.openxmlformats.org/spreadsheetml/2006/main">
  <numFmts count="4">
    <numFmt numFmtId="41" formatCode="_-* #,##0_р_._-;\-* #,##0_р_._-;_-* &quot;-&quot;_р_._-;_-@_-"/>
    <numFmt numFmtId="43" formatCode="_-* #,##0.00_р_._-;\-* #,##0.00_р_._-;_-* &quot;-&quot;??_р_._-;_-@_-"/>
    <numFmt numFmtId="173" formatCode="#,##0.0"/>
    <numFmt numFmtId="179" formatCode="#,##0.000"/>
  </numFmts>
  <fonts count="18">
    <font>
      <sz val="10"/>
      <name val="Arial Cyr"/>
      <charset val="204"/>
    </font>
    <font>
      <sz val="10"/>
      <name val="Arial Cyr"/>
      <charset val="204"/>
    </font>
    <font>
      <sz val="1"/>
      <color indexed="8"/>
      <name val="Courier"/>
      <family val="1"/>
      <charset val="204"/>
    </font>
    <font>
      <b/>
      <sz val="1"/>
      <color indexed="8"/>
      <name val="Courier"/>
      <family val="1"/>
      <charset val="204"/>
    </font>
    <font>
      <sz val="10"/>
      <name val="Arial"/>
      <family val="2"/>
      <charset val="204"/>
    </font>
    <font>
      <sz val="8"/>
      <name val="Arial Cyr"/>
      <charset val="204"/>
    </font>
    <font>
      <b/>
      <sz val="14"/>
      <name val="Times New Roman"/>
      <family val="1"/>
      <charset val="204"/>
    </font>
    <font>
      <b/>
      <sz val="14"/>
      <color indexed="8"/>
      <name val="Times New Roman"/>
      <family val="1"/>
      <charset val="204"/>
    </font>
    <font>
      <sz val="14"/>
      <name val="Times New Roman"/>
      <family val="1"/>
      <charset val="204"/>
    </font>
    <font>
      <b/>
      <sz val="16"/>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i/>
      <sz val="14"/>
      <name val="Times New Roman"/>
      <family val="1"/>
      <charset val="204"/>
    </font>
    <font>
      <sz val="14"/>
      <color indexed="8"/>
      <name val="Times New Roman"/>
      <family val="1"/>
      <charset val="204"/>
    </font>
    <font>
      <sz val="10"/>
      <color theme="1"/>
      <name val="Calibri"/>
      <family val="2"/>
      <charset val="204"/>
      <scheme val="minor"/>
    </font>
    <font>
      <sz val="14"/>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12">
    <xf numFmtId="0" fontId="0" fillId="0" borderId="0"/>
    <xf numFmtId="0" fontId="2" fillId="0" borderId="0">
      <protection locked="0"/>
    </xf>
    <xf numFmtId="0" fontId="2" fillId="0" borderId="0">
      <protection locked="0"/>
    </xf>
    <xf numFmtId="0" fontId="2" fillId="0" borderId="0">
      <protection locked="0"/>
    </xf>
    <xf numFmtId="0" fontId="3" fillId="0" borderId="0">
      <protection locked="0"/>
    </xf>
    <xf numFmtId="0" fontId="3" fillId="0" borderId="0">
      <protection locked="0"/>
    </xf>
    <xf numFmtId="0" fontId="2" fillId="0" borderId="1">
      <protection locked="0"/>
    </xf>
    <xf numFmtId="0" fontId="4" fillId="0" borderId="0"/>
    <xf numFmtId="0" fontId="16" fillId="0" borderId="0"/>
    <xf numFmtId="41" fontId="1" fillId="0" borderId="0" applyFont="0" applyFill="0" applyBorder="0" applyAlignment="0" applyProtection="0"/>
    <xf numFmtId="43" fontId="1" fillId="0" borderId="0" applyFont="0" applyFill="0" applyBorder="0" applyAlignment="0" applyProtection="0"/>
    <xf numFmtId="0" fontId="2" fillId="0" borderId="0">
      <protection locked="0"/>
    </xf>
  </cellStyleXfs>
  <cellXfs count="73">
    <xf numFmtId="0" fontId="0" fillId="0" borderId="0" xfId="0"/>
    <xf numFmtId="0" fontId="6" fillId="0" borderId="2" xfId="0" applyFont="1" applyBorder="1" applyAlignment="1">
      <alignment wrapText="1"/>
    </xf>
    <xf numFmtId="0" fontId="7" fillId="0" borderId="2" xfId="0" applyFont="1" applyBorder="1" applyAlignment="1">
      <alignment horizontal="left" wrapText="1"/>
    </xf>
    <xf numFmtId="0" fontId="8" fillId="0" borderId="2" xfId="0" applyFont="1" applyBorder="1" applyAlignment="1">
      <alignment horizontal="center" vertical="center" wrapText="1"/>
    </xf>
    <xf numFmtId="0" fontId="8" fillId="0" borderId="0" xfId="0" applyFont="1"/>
    <xf numFmtId="0" fontId="8" fillId="0" borderId="0" xfId="0" applyFont="1" applyAlignment="1">
      <alignment horizontal="center"/>
    </xf>
    <xf numFmtId="0" fontId="6" fillId="0" borderId="0" xfId="0" applyFont="1"/>
    <xf numFmtId="0" fontId="6" fillId="0" borderId="0" xfId="0" applyFont="1" applyAlignment="1">
      <alignment horizontal="center"/>
    </xf>
    <xf numFmtId="0" fontId="8" fillId="0" borderId="2" xfId="0" applyFont="1" applyBorder="1" applyAlignment="1">
      <alignment horizontal="center"/>
    </xf>
    <xf numFmtId="0" fontId="9" fillId="0" borderId="0" xfId="0" applyFont="1" applyAlignment="1">
      <alignment horizontal="center"/>
    </xf>
    <xf numFmtId="173" fontId="8" fillId="0" borderId="0" xfId="0" applyNumberFormat="1"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1" fillId="0" borderId="2" xfId="0" applyFont="1" applyBorder="1" applyAlignment="1">
      <alignment horizontal="center"/>
    </xf>
    <xf numFmtId="0" fontId="10" fillId="0" borderId="2" xfId="0" applyFont="1" applyBorder="1" applyAlignment="1">
      <alignment horizontal="center"/>
    </xf>
    <xf numFmtId="0" fontId="12" fillId="0" borderId="2" xfId="0" applyFont="1" applyBorder="1" applyAlignment="1">
      <alignment horizontal="center"/>
    </xf>
    <xf numFmtId="0" fontId="13" fillId="0" borderId="2" xfId="0" applyFont="1" applyBorder="1" applyAlignment="1">
      <alignment horizontal="center"/>
    </xf>
    <xf numFmtId="0" fontId="10" fillId="0" borderId="2" xfId="0" applyNumberFormat="1" applyFont="1" applyBorder="1" applyAlignment="1">
      <alignment horizontal="center"/>
    </xf>
    <xf numFmtId="0" fontId="11" fillId="0" borderId="2" xfId="0" applyNumberFormat="1" applyFont="1" applyBorder="1" applyAlignment="1">
      <alignment horizontal="center"/>
    </xf>
    <xf numFmtId="0" fontId="12" fillId="0" borderId="2" xfId="0" applyNumberFormat="1" applyFont="1" applyBorder="1" applyAlignment="1">
      <alignment horizontal="center"/>
    </xf>
    <xf numFmtId="0" fontId="13" fillId="0" borderId="3" xfId="0" applyNumberFormat="1" applyFont="1" applyBorder="1" applyAlignment="1">
      <alignment horizontal="center"/>
    </xf>
    <xf numFmtId="0" fontId="8" fillId="0" borderId="3" xfId="0" applyFont="1" applyBorder="1" applyAlignment="1">
      <alignment horizontal="center"/>
    </xf>
    <xf numFmtId="0" fontId="8" fillId="0" borderId="0" xfId="0" applyFont="1" applyFill="1"/>
    <xf numFmtId="0" fontId="13" fillId="0" borderId="2" xfId="0" applyFont="1" applyFill="1" applyBorder="1" applyAlignment="1">
      <alignment horizontal="center"/>
    </xf>
    <xf numFmtId="0" fontId="8" fillId="0" borderId="3" xfId="0" applyFont="1" applyBorder="1" applyAlignment="1">
      <alignment horizontal="center" vertical="center" wrapText="1"/>
    </xf>
    <xf numFmtId="0" fontId="8" fillId="0" borderId="2" xfId="0" applyFont="1" applyBorder="1" applyAlignment="1">
      <alignment wrapText="1"/>
    </xf>
    <xf numFmtId="3" fontId="8" fillId="0" borderId="0" xfId="0" applyNumberFormat="1" applyFont="1"/>
    <xf numFmtId="0" fontId="15" fillId="0" borderId="2" xfId="0" applyFont="1" applyBorder="1" applyAlignment="1">
      <alignment horizontal="left" wrapText="1"/>
    </xf>
    <xf numFmtId="4" fontId="7" fillId="0" borderId="2" xfId="0" applyNumberFormat="1" applyFont="1" applyBorder="1" applyAlignment="1">
      <alignment wrapText="1"/>
    </xf>
    <xf numFmtId="4" fontId="6" fillId="0" borderId="2" xfId="0" applyNumberFormat="1" applyFont="1" applyBorder="1" applyAlignment="1">
      <alignment wrapText="1"/>
    </xf>
    <xf numFmtId="0" fontId="7" fillId="2" borderId="2" xfId="0" applyFont="1" applyFill="1" applyBorder="1" applyAlignment="1">
      <alignment horizontal="left" wrapText="1"/>
    </xf>
    <xf numFmtId="0" fontId="15" fillId="2" borderId="2" xfId="0" applyFont="1" applyFill="1" applyBorder="1" applyAlignment="1">
      <alignment horizontal="left" wrapText="1"/>
    </xf>
    <xf numFmtId="0" fontId="15" fillId="0" borderId="4" xfId="0" applyFont="1" applyBorder="1" applyAlignment="1">
      <alignment wrapText="1"/>
    </xf>
    <xf numFmtId="0" fontId="15" fillId="0" borderId="2" xfId="0" applyFont="1" applyBorder="1" applyAlignment="1">
      <alignment wrapText="1"/>
    </xf>
    <xf numFmtId="4" fontId="7" fillId="2" borderId="2" xfId="0" applyNumberFormat="1" applyFont="1" applyFill="1" applyBorder="1" applyAlignment="1">
      <alignment horizontal="left" wrapText="1"/>
    </xf>
    <xf numFmtId="0" fontId="15" fillId="0" borderId="2" xfId="0" applyFont="1" applyFill="1" applyBorder="1" applyAlignment="1">
      <alignment wrapText="1"/>
    </xf>
    <xf numFmtId="0" fontId="7" fillId="2" borderId="5" xfId="0" applyFont="1" applyFill="1" applyBorder="1" applyAlignment="1">
      <alignment horizontal="left" wrapText="1"/>
    </xf>
    <xf numFmtId="0" fontId="6" fillId="0" borderId="2" xfId="0" applyFont="1" applyBorder="1" applyAlignment="1"/>
    <xf numFmtId="4" fontId="7" fillId="0" borderId="2" xfId="0" applyNumberFormat="1" applyFont="1" applyFill="1" applyBorder="1" applyAlignment="1">
      <alignment horizontal="left" wrapText="1"/>
    </xf>
    <xf numFmtId="3" fontId="8" fillId="0" borderId="0" xfId="0" applyNumberFormat="1" applyFont="1" applyAlignment="1">
      <alignment horizontal="center"/>
    </xf>
    <xf numFmtId="3" fontId="8" fillId="0" borderId="0" xfId="0" applyNumberFormat="1" applyFont="1" applyFill="1" applyBorder="1" applyAlignment="1">
      <alignment horizontal="center"/>
    </xf>
    <xf numFmtId="3" fontId="6" fillId="0" borderId="2" xfId="0" applyNumberFormat="1" applyFont="1" applyBorder="1" applyAlignment="1">
      <alignment horizontal="center" vertical="center"/>
    </xf>
    <xf numFmtId="3" fontId="8" fillId="0" borderId="2" xfId="0" applyNumberFormat="1" applyFont="1" applyFill="1" applyBorder="1" applyAlignment="1">
      <alignment horizontal="center" vertical="center"/>
    </xf>
    <xf numFmtId="3" fontId="8" fillId="0" borderId="2" xfId="0" applyNumberFormat="1" applyFont="1" applyBorder="1" applyAlignment="1">
      <alignment horizontal="center" vertical="center"/>
    </xf>
    <xf numFmtId="3" fontId="8" fillId="0" borderId="3" xfId="0" applyNumberFormat="1" applyFont="1" applyBorder="1" applyAlignment="1">
      <alignment horizontal="center" vertical="center"/>
    </xf>
    <xf numFmtId="3" fontId="6" fillId="0" borderId="3" xfId="0" applyNumberFormat="1" applyFont="1" applyBorder="1" applyAlignment="1">
      <alignment horizontal="center" vertical="center"/>
    </xf>
    <xf numFmtId="3" fontId="14" fillId="0" borderId="2" xfId="0" applyNumberFormat="1" applyFont="1" applyBorder="1" applyAlignment="1">
      <alignment horizontal="center" vertical="center"/>
    </xf>
    <xf numFmtId="3" fontId="14" fillId="0" borderId="3" xfId="0" applyNumberFormat="1" applyFont="1" applyBorder="1" applyAlignment="1">
      <alignment horizontal="center" vertical="center"/>
    </xf>
    <xf numFmtId="3" fontId="6" fillId="0" borderId="2" xfId="0" applyNumberFormat="1" applyFont="1" applyFill="1" applyBorder="1" applyAlignment="1">
      <alignment horizontal="center" vertical="center"/>
    </xf>
    <xf numFmtId="0" fontId="6" fillId="0" borderId="2" xfId="0" applyFont="1" applyFill="1" applyBorder="1" applyAlignment="1"/>
    <xf numFmtId="0" fontId="6" fillId="0" borderId="2" xfId="0" applyFont="1" applyFill="1" applyBorder="1" applyAlignment="1">
      <alignment wrapText="1"/>
    </xf>
    <xf numFmtId="0" fontId="8" fillId="0" borderId="2" xfId="0" applyFont="1" applyFill="1" applyBorder="1" applyAlignment="1">
      <alignment wrapText="1"/>
    </xf>
    <xf numFmtId="1" fontId="11" fillId="0" borderId="2" xfId="0" applyNumberFormat="1" applyFont="1" applyBorder="1" applyAlignment="1">
      <alignment horizontal="center"/>
    </xf>
    <xf numFmtId="0" fontId="8" fillId="0" borderId="2" xfId="0" applyFont="1" applyBorder="1"/>
    <xf numFmtId="0" fontId="13" fillId="0" borderId="2" xfId="0" applyNumberFormat="1" applyFont="1" applyBorder="1" applyAlignment="1">
      <alignment horizontal="center"/>
    </xf>
    <xf numFmtId="0" fontId="15" fillId="0" borderId="6" xfId="0" applyFont="1" applyBorder="1" applyAlignment="1">
      <alignment wrapText="1"/>
    </xf>
    <xf numFmtId="0" fontId="11" fillId="0" borderId="2" xfId="0" applyFont="1" applyFill="1" applyBorder="1" applyAlignment="1">
      <alignment horizontal="center"/>
    </xf>
    <xf numFmtId="3" fontId="6" fillId="0" borderId="3" xfId="0" applyNumberFormat="1" applyFont="1" applyFill="1" applyBorder="1" applyAlignment="1">
      <alignment horizontal="center" vertical="center"/>
    </xf>
    <xf numFmtId="3" fontId="6" fillId="3" borderId="2" xfId="0" applyNumberFormat="1" applyFont="1" applyFill="1" applyBorder="1" applyAlignment="1">
      <alignment horizontal="center" vertical="center"/>
    </xf>
    <xf numFmtId="0" fontId="17" fillId="0" borderId="2" xfId="8" applyFont="1" applyBorder="1"/>
    <xf numFmtId="0" fontId="17" fillId="0" borderId="2" xfId="8" applyFont="1" applyBorder="1" applyAlignment="1">
      <alignment wrapText="1"/>
    </xf>
    <xf numFmtId="4" fontId="6" fillId="0" borderId="2" xfId="0" applyNumberFormat="1" applyFont="1" applyBorder="1" applyAlignment="1">
      <alignment horizontal="center" vertical="center"/>
    </xf>
    <xf numFmtId="4" fontId="8" fillId="0" borderId="2" xfId="0" applyNumberFormat="1" applyFont="1" applyBorder="1" applyAlignment="1">
      <alignment horizontal="center" vertical="center"/>
    </xf>
    <xf numFmtId="4" fontId="8" fillId="0" borderId="2" xfId="0" applyNumberFormat="1" applyFont="1" applyFill="1" applyBorder="1" applyAlignment="1">
      <alignment horizontal="center" vertical="center"/>
    </xf>
    <xf numFmtId="179" fontId="8" fillId="0" borderId="0" xfId="0" applyNumberFormat="1" applyFont="1" applyFill="1" applyAlignment="1">
      <alignment horizontal="center"/>
    </xf>
    <xf numFmtId="0" fontId="6" fillId="0" borderId="0" xfId="0" applyFont="1" applyAlignment="1">
      <alignment horizontal="center"/>
    </xf>
    <xf numFmtId="0" fontId="11" fillId="0" borderId="2" xfId="0" applyFont="1" applyBorder="1" applyAlignment="1">
      <alignment horizontal="center" vertical="center"/>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center"/>
    </xf>
    <xf numFmtId="0" fontId="8" fillId="0" borderId="0" xfId="0" applyFont="1" applyFill="1" applyAlignment="1">
      <alignment horizontal="center"/>
    </xf>
    <xf numFmtId="0" fontId="9" fillId="0" borderId="0" xfId="0" applyFont="1" applyAlignment="1">
      <alignment horizontal="center"/>
    </xf>
  </cellXfs>
  <cellStyles count="12">
    <cellStyle name="”ќђќ‘ћ‚›‰" xfId="1"/>
    <cellStyle name="”љ‘ђћ‚ђќќ›‰" xfId="2"/>
    <cellStyle name="„…ќ…†ќ›‰" xfId="3"/>
    <cellStyle name="‡ђѓћ‹ћ‚ћљ1" xfId="4"/>
    <cellStyle name="‡ђѓћ‹ћ‚ћљ2" xfId="5"/>
    <cellStyle name="’ћѓћ‚›‰" xfId="6"/>
    <cellStyle name="Normal_Доходи" xfId="7"/>
    <cellStyle name="Обычный" xfId="0" builtinId="0"/>
    <cellStyle name="Обычный 2" xfId="8"/>
    <cellStyle name="Тысячи [0]_Розподіл (2)" xfId="9"/>
    <cellStyle name="Тысячи_Розподіл (2)" xfId="10"/>
    <cellStyle name="Џђћ–…ќ’ќ›‰"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005\&#1052;&#1086;&#1080;%20&#1076;&#1086;&#1082;&#1091;&#1084;&#1077;&#1085;&#1090;&#1099;\&#1052;&#1086;&#1080;%20&#1076;&#1086;&#1082;&#1091;&#1084;&#1077;&#1085;&#1090;&#1099;\&#1055;&#1072;&#1089;&#1087;&#1086;&#1088;&#1090;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005\&#1052;&#1086;&#1080;%20&#1076;&#1086;&#1082;&#1091;&#1084;&#1077;&#1085;&#1090;&#1099;\&#1052;&#1086;&#1080;%20&#1076;&#1086;&#1082;&#1091;&#1084;&#1077;&#1085;&#1090;&#1099;\06%202000\05%2006&#1076;&#1086;&#1076;%20&#1076;%20%20&#1089;&#1077;&#1089;%20&#1079;&#1084;&#1110;&#1085;&#1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ud%2020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  дох  1"/>
      <sheetName val="дох обл на 1 06"/>
      <sheetName val="дох  на 1 06 "/>
      <sheetName val="вид обл на 1 06 "/>
      <sheetName val="дох на1 07"/>
      <sheetName val="дох на1 07 (2)"/>
      <sheetName val="вид обл на1 07"/>
      <sheetName val="вид обл на1 07 (2)"/>
      <sheetName val="дод на сес"/>
      <sheetName val="дод на сес (3)"/>
      <sheetName val="пропоз2"/>
      <sheetName val="пропоз(2)"/>
      <sheetName val="пропоз (3)"/>
      <sheetName val="дох на1 10 очік"/>
      <sheetName val="вид на1 10 очік"/>
      <sheetName val="Лист2"/>
      <sheetName val="Лист3"/>
      <sheetName val="Лист4"/>
      <sheetName val="Лист5"/>
      <sheetName val="Лист6"/>
      <sheetName val="Лист7"/>
      <sheetName val="Лист8"/>
      <sheetName val="Лист9"/>
      <sheetName val="Лист10"/>
      <sheetName val="Лист11"/>
      <sheetName val="Лист12"/>
      <sheetName val="Лист13"/>
      <sheetName val="Лист14"/>
      <sheetName val="Лист15"/>
      <sheetName val="Лист16"/>
      <sheetName val="вид обᐻ на1 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externalLink>
</file>

<file path=xl/externalLinks/externalLink3.xml><?xml version="1.0" encoding="utf-8"?>
<externalLink xmlns="http://schemas.openxmlformats.org/spreadsheetml/2006/main">
  <externalBook xmlns:r="http://schemas.openxmlformats.org/officeDocument/2006/relationships" r:id="rId1">
    <sheetNames>
      <sheetName val="дод 1"/>
      <sheetName val="дод 2"/>
      <sheetName val="дод 3"/>
      <sheetName val="дод 4"/>
      <sheetName val="дод 5"/>
      <sheetName val=" дод 6"/>
      <sheetName val="дод 7"/>
      <sheetName val="вид ст91"/>
      <sheetName val="вик обл дох за 2000на сес"/>
      <sheetName val="вик обл вид за 2000 на сес"/>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91"/>
  <sheetViews>
    <sheetView showZeros="0" tabSelected="1" zoomScale="75" zoomScaleNormal="75" workbookViewId="0">
      <selection activeCell="A5" sqref="A5:F5"/>
    </sheetView>
  </sheetViews>
  <sheetFormatPr defaultRowHeight="18.75"/>
  <cols>
    <col min="1" max="1" width="11.140625" style="12" customWidth="1"/>
    <col min="2" max="2" width="82.5703125" style="4" customWidth="1"/>
    <col min="3" max="3" width="19.140625" style="5" customWidth="1"/>
    <col min="4" max="4" width="18" style="5" customWidth="1"/>
    <col min="5" max="5" width="17" style="5" customWidth="1"/>
    <col min="6" max="6" width="17.85546875" style="5" customWidth="1"/>
    <col min="7" max="7" width="23.5703125" style="4" customWidth="1"/>
    <col min="8" max="8" width="9.140625" style="4"/>
    <col min="9" max="9" width="15.140625" style="4" customWidth="1"/>
    <col min="10" max="16384" width="9.140625" style="4"/>
  </cols>
  <sheetData>
    <row r="1" spans="1:9">
      <c r="A1" s="11"/>
      <c r="C1" s="65" t="s">
        <v>19</v>
      </c>
      <c r="D1" s="65"/>
      <c r="E1" s="65"/>
      <c r="F1" s="65"/>
    </row>
    <row r="2" spans="1:9">
      <c r="C2" s="70" t="s">
        <v>69</v>
      </c>
      <c r="D2" s="70"/>
      <c r="E2" s="70"/>
      <c r="F2" s="70"/>
    </row>
    <row r="3" spans="1:9" ht="24" customHeight="1">
      <c r="C3" s="71" t="s">
        <v>70</v>
      </c>
      <c r="D3" s="71"/>
      <c r="E3" s="71"/>
      <c r="F3" s="71"/>
    </row>
    <row r="4" spans="1:9" ht="24" customHeight="1"/>
    <row r="5" spans="1:9" ht="24" customHeight="1">
      <c r="A5" s="72" t="s">
        <v>55</v>
      </c>
      <c r="B5" s="72"/>
      <c r="C5" s="72"/>
      <c r="D5" s="72"/>
      <c r="E5" s="72"/>
      <c r="F5" s="72"/>
    </row>
    <row r="6" spans="1:9" ht="24" customHeight="1">
      <c r="A6" s="11"/>
      <c r="B6" s="7"/>
      <c r="C6" s="9"/>
      <c r="D6" s="9"/>
      <c r="E6" s="9"/>
      <c r="F6" s="5" t="s">
        <v>0</v>
      </c>
    </row>
    <row r="7" spans="1:9" ht="21" customHeight="1">
      <c r="A7" s="66" t="s">
        <v>1</v>
      </c>
      <c r="B7" s="67" t="s">
        <v>2</v>
      </c>
      <c r="C7" s="67" t="s">
        <v>3</v>
      </c>
      <c r="D7" s="67" t="s">
        <v>4</v>
      </c>
      <c r="E7" s="69"/>
      <c r="F7" s="68" t="s">
        <v>5</v>
      </c>
    </row>
    <row r="8" spans="1:9" ht="56.25">
      <c r="A8" s="66"/>
      <c r="B8" s="67"/>
      <c r="C8" s="67"/>
      <c r="D8" s="3" t="s">
        <v>5</v>
      </c>
      <c r="E8" s="24" t="s">
        <v>6</v>
      </c>
      <c r="F8" s="67"/>
    </row>
    <row r="9" spans="1:9" ht="22.5" customHeight="1">
      <c r="A9" s="13">
        <v>1</v>
      </c>
      <c r="B9" s="8">
        <v>2</v>
      </c>
      <c r="C9" s="8">
        <v>3</v>
      </c>
      <c r="D9" s="8">
        <v>4</v>
      </c>
      <c r="E9" s="21">
        <v>5</v>
      </c>
      <c r="F9" s="8" t="s">
        <v>7</v>
      </c>
    </row>
    <row r="10" spans="1:9" ht="31.5" customHeight="1">
      <c r="A10" s="14">
        <v>10000000</v>
      </c>
      <c r="B10" s="1" t="s">
        <v>8</v>
      </c>
      <c r="C10" s="41">
        <f>C11+C20+C23+C29</f>
        <v>6188400</v>
      </c>
      <c r="D10" s="41">
        <f>D11++D20+D23+D29</f>
        <v>0</v>
      </c>
      <c r="E10" s="41">
        <f>E11++E20+E23+E29</f>
        <v>0</v>
      </c>
      <c r="F10" s="41">
        <f>F11++F20+F23+F29</f>
        <v>6154400</v>
      </c>
    </row>
    <row r="11" spans="1:9" ht="36.75" customHeight="1">
      <c r="A11" s="14">
        <v>11000000</v>
      </c>
      <c r="B11" s="1" t="s">
        <v>9</v>
      </c>
      <c r="C11" s="41">
        <f>C12+C18</f>
        <v>4572000</v>
      </c>
      <c r="D11" s="41">
        <f>D12+D18</f>
        <v>0</v>
      </c>
      <c r="E11" s="41">
        <f>E12+E18</f>
        <v>0</v>
      </c>
      <c r="F11" s="41">
        <f>C11+D11</f>
        <v>4572000</v>
      </c>
    </row>
    <row r="12" spans="1:9" ht="29.25" customHeight="1">
      <c r="A12" s="15">
        <v>11010000</v>
      </c>
      <c r="B12" s="2" t="s">
        <v>41</v>
      </c>
      <c r="C12" s="41">
        <f>C13+C14+C15+C16+C17</f>
        <v>4570000</v>
      </c>
      <c r="D12" s="41">
        <f>D13+D14+D15+D16+D17</f>
        <v>0</v>
      </c>
      <c r="E12" s="41">
        <f>E13+E14+E15+E16+E17</f>
        <v>0</v>
      </c>
      <c r="F12" s="41">
        <f>F13+F14+F15+F16+F17</f>
        <v>4570000</v>
      </c>
    </row>
    <row r="13" spans="1:9" ht="37.5">
      <c r="A13" s="16">
        <v>11010100</v>
      </c>
      <c r="B13" s="27" t="s">
        <v>30</v>
      </c>
      <c r="C13" s="42">
        <v>5000000</v>
      </c>
      <c r="D13" s="43"/>
      <c r="E13" s="44"/>
      <c r="F13" s="43">
        <f t="shared" ref="F13:F19" si="0">C13+D13</f>
        <v>5000000</v>
      </c>
      <c r="G13" s="26"/>
      <c r="I13" s="40"/>
    </row>
    <row r="14" spans="1:9" ht="75.75" customHeight="1">
      <c r="A14" s="16">
        <v>11010200</v>
      </c>
      <c r="B14" s="27" t="s">
        <v>31</v>
      </c>
      <c r="C14" s="43">
        <v>200000</v>
      </c>
      <c r="D14" s="43"/>
      <c r="E14" s="44"/>
      <c r="F14" s="43">
        <f t="shared" si="0"/>
        <v>200000</v>
      </c>
    </row>
    <row r="15" spans="1:9" ht="41.25" customHeight="1">
      <c r="A15" s="16">
        <v>11010400</v>
      </c>
      <c r="B15" s="25" t="s">
        <v>34</v>
      </c>
      <c r="C15" s="43">
        <v>-100000</v>
      </c>
      <c r="D15" s="43"/>
      <c r="E15" s="44"/>
      <c r="F15" s="43">
        <f t="shared" si="0"/>
        <v>-100000</v>
      </c>
    </row>
    <row r="16" spans="1:9" ht="39" customHeight="1">
      <c r="A16" s="16">
        <v>11010500</v>
      </c>
      <c r="B16" s="27" t="s">
        <v>32</v>
      </c>
      <c r="C16" s="42">
        <v>-500000</v>
      </c>
      <c r="D16" s="43"/>
      <c r="E16" s="44"/>
      <c r="F16" s="43">
        <f t="shared" si="0"/>
        <v>-500000</v>
      </c>
    </row>
    <row r="17" spans="1:6" ht="64.5" customHeight="1">
      <c r="A17" s="16">
        <v>11010900</v>
      </c>
      <c r="B17" s="25" t="s">
        <v>48</v>
      </c>
      <c r="C17" s="42">
        <v>-30000</v>
      </c>
      <c r="D17" s="43"/>
      <c r="E17" s="44"/>
      <c r="F17" s="43">
        <f t="shared" si="0"/>
        <v>-30000</v>
      </c>
    </row>
    <row r="18" spans="1:6" ht="24" customHeight="1">
      <c r="A18" s="15">
        <v>11020000</v>
      </c>
      <c r="B18" s="2" t="s">
        <v>10</v>
      </c>
      <c r="C18" s="41">
        <f>C19</f>
        <v>2000</v>
      </c>
      <c r="D18" s="41">
        <f>D19</f>
        <v>0</v>
      </c>
      <c r="E18" s="41">
        <f>E19</f>
        <v>0</v>
      </c>
      <c r="F18" s="41">
        <f t="shared" si="0"/>
        <v>2000</v>
      </c>
    </row>
    <row r="19" spans="1:6" ht="37.5">
      <c r="A19" s="16">
        <v>11020200</v>
      </c>
      <c r="B19" s="27" t="s">
        <v>49</v>
      </c>
      <c r="C19" s="42">
        <v>2000</v>
      </c>
      <c r="D19" s="43"/>
      <c r="E19" s="44"/>
      <c r="F19" s="43">
        <f t="shared" si="0"/>
        <v>2000</v>
      </c>
    </row>
    <row r="20" spans="1:6" s="6" customFormat="1" ht="37.5">
      <c r="A20" s="15">
        <v>13000000</v>
      </c>
      <c r="B20" s="2" t="s">
        <v>50</v>
      </c>
      <c r="C20" s="48">
        <f>C21</f>
        <v>16800</v>
      </c>
      <c r="D20" s="48">
        <f>D21</f>
        <v>0</v>
      </c>
      <c r="E20" s="48">
        <f>E21</f>
        <v>0</v>
      </c>
      <c r="F20" s="48">
        <f>F21</f>
        <v>16800</v>
      </c>
    </row>
    <row r="21" spans="1:6" s="6" customFormat="1">
      <c r="A21" s="15">
        <v>13010000</v>
      </c>
      <c r="B21" s="1" t="s">
        <v>42</v>
      </c>
      <c r="C21" s="48">
        <f>C22</f>
        <v>16800</v>
      </c>
      <c r="D21" s="41"/>
      <c r="E21" s="45"/>
      <c r="F21" s="41">
        <f>C21+D21</f>
        <v>16800</v>
      </c>
    </row>
    <row r="22" spans="1:6" ht="65.25" customHeight="1">
      <c r="A22" s="16">
        <v>13010200</v>
      </c>
      <c r="B22" s="25" t="s">
        <v>43</v>
      </c>
      <c r="C22" s="42">
        <v>16800</v>
      </c>
      <c r="D22" s="43"/>
      <c r="E22" s="44"/>
      <c r="F22" s="43">
        <f>C22+D22</f>
        <v>16800</v>
      </c>
    </row>
    <row r="23" spans="1:6" s="6" customFormat="1" ht="24" customHeight="1">
      <c r="A23" s="15">
        <v>14000000</v>
      </c>
      <c r="B23" s="1" t="s">
        <v>51</v>
      </c>
      <c r="C23" s="48">
        <f>C24+C26+C28</f>
        <v>375500</v>
      </c>
      <c r="D23" s="48">
        <f>D24+D26+D28</f>
        <v>0</v>
      </c>
      <c r="E23" s="48">
        <f>E24+E26+E28</f>
        <v>0</v>
      </c>
      <c r="F23" s="41">
        <f t="shared" ref="F23:F28" si="1">C23+D23</f>
        <v>375500</v>
      </c>
    </row>
    <row r="24" spans="1:6" s="6" customFormat="1" ht="24" customHeight="1">
      <c r="A24" s="15">
        <v>14020000</v>
      </c>
      <c r="B24" s="1" t="s">
        <v>59</v>
      </c>
      <c r="C24" s="48">
        <f>C25</f>
        <v>175500</v>
      </c>
      <c r="D24" s="48"/>
      <c r="E24" s="57"/>
      <c r="F24" s="41">
        <f t="shared" si="1"/>
        <v>175500</v>
      </c>
    </row>
    <row r="25" spans="1:6" ht="22.5" customHeight="1">
      <c r="A25" s="13">
        <v>14021900</v>
      </c>
      <c r="B25" s="25" t="s">
        <v>56</v>
      </c>
      <c r="C25" s="42">
        <v>175500</v>
      </c>
      <c r="D25" s="43"/>
      <c r="E25" s="44"/>
      <c r="F25" s="43">
        <f t="shared" si="1"/>
        <v>175500</v>
      </c>
    </row>
    <row r="26" spans="1:6" s="6" customFormat="1" ht="39" customHeight="1">
      <c r="A26" s="14">
        <v>14030000</v>
      </c>
      <c r="B26" s="1" t="s">
        <v>60</v>
      </c>
      <c r="C26" s="41">
        <f>C27</f>
        <v>200000</v>
      </c>
      <c r="D26" s="41"/>
      <c r="E26" s="45"/>
      <c r="F26" s="41">
        <f t="shared" si="1"/>
        <v>200000</v>
      </c>
    </row>
    <row r="27" spans="1:6" ht="24" customHeight="1">
      <c r="A27" s="13">
        <v>14031900</v>
      </c>
      <c r="B27" s="25" t="s">
        <v>56</v>
      </c>
      <c r="C27" s="42">
        <v>200000</v>
      </c>
      <c r="D27" s="43"/>
      <c r="E27" s="44"/>
      <c r="F27" s="43">
        <f t="shared" si="1"/>
        <v>200000</v>
      </c>
    </row>
    <row r="28" spans="1:6" s="6" customFormat="1" ht="41.25" hidden="1" customHeight="1">
      <c r="A28" s="14">
        <v>14040000</v>
      </c>
      <c r="B28" s="1" t="s">
        <v>37</v>
      </c>
      <c r="C28" s="58"/>
      <c r="D28" s="41"/>
      <c r="E28" s="45"/>
      <c r="F28" s="43">
        <f t="shared" si="1"/>
        <v>0</v>
      </c>
    </row>
    <row r="29" spans="1:6" ht="32.25" customHeight="1">
      <c r="A29" s="14">
        <v>18000000</v>
      </c>
      <c r="B29" s="1" t="s">
        <v>38</v>
      </c>
      <c r="C29" s="41">
        <f>C30+C37+C39</f>
        <v>1224100</v>
      </c>
      <c r="D29" s="41">
        <f>D30+D37+D39</f>
        <v>0</v>
      </c>
      <c r="E29" s="41">
        <f>E30+E37+E39</f>
        <v>0</v>
      </c>
      <c r="F29" s="41">
        <f>F30+F37+F39</f>
        <v>1190100</v>
      </c>
    </row>
    <row r="30" spans="1:6" ht="23.25" customHeight="1">
      <c r="A30" s="14">
        <v>18010000</v>
      </c>
      <c r="B30" s="28" t="s">
        <v>36</v>
      </c>
      <c r="C30" s="41">
        <f>C31+C32+C34+C35+C36+C33</f>
        <v>322600</v>
      </c>
      <c r="D30" s="41">
        <f>D31+D32+D34+D35+D36</f>
        <v>0</v>
      </c>
      <c r="E30" s="41">
        <f>E31+E32+E34+E35+E36</f>
        <v>0</v>
      </c>
      <c r="F30" s="41">
        <f>F31+F32+F34+F35+F36</f>
        <v>288600</v>
      </c>
    </row>
    <row r="31" spans="1:6" ht="40.5" customHeight="1">
      <c r="A31" s="23">
        <v>18010200</v>
      </c>
      <c r="B31" s="33" t="s">
        <v>39</v>
      </c>
      <c r="C31" s="43">
        <v>42900</v>
      </c>
      <c r="D31" s="43"/>
      <c r="E31" s="44">
        <f>D31</f>
        <v>0</v>
      </c>
      <c r="F31" s="43">
        <f>C31+D31</f>
        <v>42900</v>
      </c>
    </row>
    <row r="32" spans="1:6" ht="40.5" customHeight="1">
      <c r="A32" s="23">
        <v>18010300</v>
      </c>
      <c r="B32" s="33" t="s">
        <v>52</v>
      </c>
      <c r="C32" s="43">
        <v>141600</v>
      </c>
      <c r="D32" s="43"/>
      <c r="E32" s="44"/>
      <c r="F32" s="43">
        <f>C32+D32</f>
        <v>141600</v>
      </c>
    </row>
    <row r="33" spans="1:6" ht="58.5" customHeight="1">
      <c r="A33" s="23">
        <v>18010400</v>
      </c>
      <c r="B33" s="60" t="s">
        <v>61</v>
      </c>
      <c r="C33" s="43">
        <v>34000</v>
      </c>
      <c r="D33" s="43"/>
      <c r="E33" s="44"/>
      <c r="F33" s="43"/>
    </row>
    <row r="34" spans="1:6" ht="18" customHeight="1">
      <c r="A34" s="16">
        <v>18010500</v>
      </c>
      <c r="B34" s="31" t="s">
        <v>11</v>
      </c>
      <c r="C34" s="42">
        <v>50000</v>
      </c>
      <c r="D34" s="46"/>
      <c r="E34" s="47"/>
      <c r="F34" s="43">
        <f>C34+D34</f>
        <v>50000</v>
      </c>
    </row>
    <row r="35" spans="1:6" ht="18.75" customHeight="1">
      <c r="A35" s="16">
        <v>18011000</v>
      </c>
      <c r="B35" s="59" t="s">
        <v>62</v>
      </c>
      <c r="C35" s="42">
        <v>54100</v>
      </c>
      <c r="D35" s="43"/>
      <c r="E35" s="44"/>
      <c r="F35" s="43">
        <f>C35+D35</f>
        <v>54100</v>
      </c>
    </row>
    <row r="36" spans="1:6" ht="21.75" hidden="1" customHeight="1">
      <c r="A36" s="16">
        <v>18010900</v>
      </c>
      <c r="B36" s="31" t="s">
        <v>12</v>
      </c>
      <c r="C36" s="43"/>
      <c r="D36" s="46"/>
      <c r="E36" s="47"/>
      <c r="F36" s="43">
        <f>C36+D36</f>
        <v>0</v>
      </c>
    </row>
    <row r="37" spans="1:6" s="6" customFormat="1" ht="21.75" customHeight="1">
      <c r="A37" s="15">
        <v>18030000</v>
      </c>
      <c r="B37" s="1" t="s">
        <v>46</v>
      </c>
      <c r="C37" s="41">
        <f>C38</f>
        <v>1500</v>
      </c>
      <c r="D37" s="41">
        <f>D38</f>
        <v>0</v>
      </c>
      <c r="E37" s="41">
        <f>E38</f>
        <v>0</v>
      </c>
      <c r="F37" s="41">
        <f>F38</f>
        <v>1500</v>
      </c>
    </row>
    <row r="38" spans="1:6" ht="26.25" customHeight="1">
      <c r="A38" s="16">
        <v>18030200</v>
      </c>
      <c r="B38" s="53" t="s">
        <v>44</v>
      </c>
      <c r="C38" s="43">
        <v>1500</v>
      </c>
      <c r="D38" s="46"/>
      <c r="E38" s="47"/>
      <c r="F38" s="43">
        <f>C38+D38</f>
        <v>1500</v>
      </c>
    </row>
    <row r="39" spans="1:6" ht="19.5" customHeight="1">
      <c r="A39" s="17">
        <v>18050000</v>
      </c>
      <c r="B39" s="29" t="s">
        <v>20</v>
      </c>
      <c r="C39" s="41">
        <f>C40+C41</f>
        <v>900000</v>
      </c>
      <c r="D39" s="41">
        <f>D40+D41</f>
        <v>0</v>
      </c>
      <c r="E39" s="41">
        <f>E40+E41</f>
        <v>0</v>
      </c>
      <c r="F39" s="41">
        <f>C39+D39</f>
        <v>900000</v>
      </c>
    </row>
    <row r="40" spans="1:6" ht="20.25" customHeight="1">
      <c r="A40" s="18">
        <v>18050300</v>
      </c>
      <c r="B40" s="32" t="s">
        <v>21</v>
      </c>
      <c r="C40" s="43">
        <v>-100000</v>
      </c>
      <c r="D40" s="43"/>
      <c r="E40" s="43">
        <f>D40</f>
        <v>0</v>
      </c>
      <c r="F40" s="43">
        <f>C40+D40</f>
        <v>-100000</v>
      </c>
    </row>
    <row r="41" spans="1:6" ht="18.75" customHeight="1">
      <c r="A41" s="13">
        <v>18050400</v>
      </c>
      <c r="B41" s="33" t="s">
        <v>22</v>
      </c>
      <c r="C41" s="43">
        <v>1000000</v>
      </c>
      <c r="D41" s="43"/>
      <c r="E41" s="43">
        <f>D41</f>
        <v>0</v>
      </c>
      <c r="F41" s="43">
        <f>C41+D41</f>
        <v>1000000</v>
      </c>
    </row>
    <row r="42" spans="1:6" ht="24" customHeight="1">
      <c r="A42" s="15">
        <v>20000000</v>
      </c>
      <c r="B42" s="30" t="s">
        <v>13</v>
      </c>
      <c r="C42" s="41">
        <f>C43+C49+C57</f>
        <v>234600</v>
      </c>
      <c r="D42" s="41">
        <f>D43+D49+D57</f>
        <v>0</v>
      </c>
      <c r="E42" s="41">
        <f>E43+E49+E57</f>
        <v>0</v>
      </c>
      <c r="F42" s="41">
        <f>F43+F49+F57</f>
        <v>232300</v>
      </c>
    </row>
    <row r="43" spans="1:6" ht="25.5" customHeight="1">
      <c r="A43" s="15">
        <v>21000000</v>
      </c>
      <c r="B43" s="30" t="s">
        <v>14</v>
      </c>
      <c r="C43" s="41">
        <f>C44+C46</f>
        <v>-97700</v>
      </c>
      <c r="D43" s="41">
        <f>D44+D46</f>
        <v>0</v>
      </c>
      <c r="E43" s="41">
        <f>E44+E46</f>
        <v>0</v>
      </c>
      <c r="F43" s="41">
        <f t="shared" ref="F43:F48" si="2">C43+D43</f>
        <v>-97700</v>
      </c>
    </row>
    <row r="44" spans="1:6" s="6" customFormat="1" ht="99.75" customHeight="1">
      <c r="A44" s="15">
        <v>21010000</v>
      </c>
      <c r="B44" s="30" t="s">
        <v>53</v>
      </c>
      <c r="C44" s="41">
        <f>C45</f>
        <v>-50000</v>
      </c>
      <c r="D44" s="41">
        <f>D45</f>
        <v>0</v>
      </c>
      <c r="E44" s="41">
        <f>E45</f>
        <v>0</v>
      </c>
      <c r="F44" s="41">
        <f t="shared" si="2"/>
        <v>-50000</v>
      </c>
    </row>
    <row r="45" spans="1:6" ht="38.25" customHeight="1">
      <c r="A45" s="16">
        <v>21010300</v>
      </c>
      <c r="B45" s="31" t="s">
        <v>35</v>
      </c>
      <c r="C45" s="43">
        <v>-50000</v>
      </c>
      <c r="D45" s="41"/>
      <c r="E45" s="45"/>
      <c r="F45" s="43">
        <f t="shared" si="2"/>
        <v>-50000</v>
      </c>
    </row>
    <row r="46" spans="1:6" ht="22.5" customHeight="1">
      <c r="A46" s="19">
        <v>21080000</v>
      </c>
      <c r="B46" s="34" t="s">
        <v>16</v>
      </c>
      <c r="C46" s="41">
        <f>C47+C48</f>
        <v>-47700</v>
      </c>
      <c r="D46" s="41">
        <f>D47+D48</f>
        <v>0</v>
      </c>
      <c r="E46" s="41">
        <f>E47+E48</f>
        <v>0</v>
      </c>
      <c r="F46" s="41">
        <f t="shared" si="2"/>
        <v>-47700</v>
      </c>
    </row>
    <row r="47" spans="1:6" ht="22.5" customHeight="1">
      <c r="A47" s="54">
        <v>21081100</v>
      </c>
      <c r="B47" s="55" t="s">
        <v>57</v>
      </c>
      <c r="C47" s="43">
        <v>2300</v>
      </c>
      <c r="D47" s="43"/>
      <c r="E47" s="44"/>
      <c r="F47" s="43">
        <f t="shared" si="2"/>
        <v>2300</v>
      </c>
    </row>
    <row r="48" spans="1:6" ht="44.25" customHeight="1">
      <c r="A48" s="13">
        <v>21081500</v>
      </c>
      <c r="B48" s="25" t="s">
        <v>47</v>
      </c>
      <c r="C48" s="43">
        <v>-50000</v>
      </c>
      <c r="D48" s="42"/>
      <c r="E48" s="44"/>
      <c r="F48" s="43">
        <f t="shared" si="2"/>
        <v>-50000</v>
      </c>
    </row>
    <row r="49" spans="1:8" ht="40.5" customHeight="1">
      <c r="A49" s="14">
        <v>22000000</v>
      </c>
      <c r="B49" s="50" t="s">
        <v>23</v>
      </c>
      <c r="C49" s="41">
        <f>C50+C55</f>
        <v>214300</v>
      </c>
      <c r="D49" s="41">
        <f>D50+D55</f>
        <v>0</v>
      </c>
      <c r="E49" s="41">
        <f>E50+E55</f>
        <v>0</v>
      </c>
      <c r="F49" s="41">
        <f>F50+F55</f>
        <v>212000</v>
      </c>
    </row>
    <row r="50" spans="1:8" ht="20.25" customHeight="1">
      <c r="A50" s="14">
        <v>22010000</v>
      </c>
      <c r="B50" s="50" t="s">
        <v>33</v>
      </c>
      <c r="C50" s="41">
        <f>C52+C51+C54+C53</f>
        <v>201300</v>
      </c>
      <c r="D50" s="41">
        <f>D52+D51+D54</f>
        <v>0</v>
      </c>
      <c r="E50" s="41">
        <f>E52+E51+E54</f>
        <v>0</v>
      </c>
      <c r="F50" s="41">
        <f>F52+F51+F54</f>
        <v>199000</v>
      </c>
    </row>
    <row r="51" spans="1:8" ht="38.25" hidden="1" customHeight="1">
      <c r="A51" s="13">
        <v>22010300</v>
      </c>
      <c r="B51" s="51" t="s">
        <v>54</v>
      </c>
      <c r="C51" s="43"/>
      <c r="D51" s="43"/>
      <c r="E51" s="44"/>
      <c r="F51" s="43">
        <f>C51+D51</f>
        <v>0</v>
      </c>
    </row>
    <row r="52" spans="1:8" ht="40.5" customHeight="1">
      <c r="A52" s="13">
        <v>22012500</v>
      </c>
      <c r="B52" s="53" t="s">
        <v>45</v>
      </c>
      <c r="C52" s="43">
        <v>200000</v>
      </c>
      <c r="D52" s="43"/>
      <c r="E52" s="44"/>
      <c r="F52" s="43">
        <f>C52+D52</f>
        <v>200000</v>
      </c>
    </row>
    <row r="53" spans="1:8" ht="40.5" customHeight="1">
      <c r="A53" s="13">
        <v>22012600</v>
      </c>
      <c r="B53" s="60" t="s">
        <v>63</v>
      </c>
      <c r="C53" s="43">
        <v>2300</v>
      </c>
      <c r="D53" s="43"/>
      <c r="E53" s="44"/>
      <c r="F53" s="43"/>
    </row>
    <row r="54" spans="1:8" ht="83.25" customHeight="1">
      <c r="A54" s="56">
        <v>22012900</v>
      </c>
      <c r="B54" s="51" t="s">
        <v>58</v>
      </c>
      <c r="C54" s="43">
        <v>-1000</v>
      </c>
      <c r="D54" s="43"/>
      <c r="E54" s="44"/>
      <c r="F54" s="43">
        <f>C54+D54</f>
        <v>-1000</v>
      </c>
    </row>
    <row r="55" spans="1:8" ht="20.25" customHeight="1">
      <c r="A55" s="19">
        <v>22090000</v>
      </c>
      <c r="B55" s="38" t="s">
        <v>18</v>
      </c>
      <c r="C55" s="41">
        <f>C56</f>
        <v>13000</v>
      </c>
      <c r="D55" s="41">
        <f>D56</f>
        <v>0</v>
      </c>
      <c r="E55" s="41">
        <f>E56</f>
        <v>0</v>
      </c>
      <c r="F55" s="41">
        <f>F56</f>
        <v>13000</v>
      </c>
    </row>
    <row r="56" spans="1:8" ht="37.5" customHeight="1">
      <c r="A56" s="20">
        <v>22090400</v>
      </c>
      <c r="B56" s="35" t="s">
        <v>40</v>
      </c>
      <c r="C56" s="43">
        <v>13000</v>
      </c>
      <c r="D56" s="43"/>
      <c r="E56" s="44"/>
      <c r="F56" s="43">
        <f>C56+D56</f>
        <v>13000</v>
      </c>
    </row>
    <row r="57" spans="1:8" ht="25.5" customHeight="1">
      <c r="A57" s="15">
        <v>24000000</v>
      </c>
      <c r="B57" s="36" t="s">
        <v>15</v>
      </c>
      <c r="C57" s="41">
        <f t="shared" ref="C57:E58" si="3">C58</f>
        <v>118000</v>
      </c>
      <c r="D57" s="41">
        <f t="shared" si="3"/>
        <v>0</v>
      </c>
      <c r="E57" s="41">
        <f t="shared" si="3"/>
        <v>0</v>
      </c>
      <c r="F57" s="41">
        <f>C57+D57</f>
        <v>118000</v>
      </c>
    </row>
    <row r="58" spans="1:8" ht="29.25" customHeight="1">
      <c r="A58" s="15">
        <v>24060000</v>
      </c>
      <c r="B58" s="30" t="s">
        <v>16</v>
      </c>
      <c r="C58" s="41">
        <f t="shared" si="3"/>
        <v>118000</v>
      </c>
      <c r="D58" s="41">
        <f t="shared" si="3"/>
        <v>0</v>
      </c>
      <c r="E58" s="41">
        <f t="shared" si="3"/>
        <v>0</v>
      </c>
      <c r="F58" s="41">
        <f>C58+D58</f>
        <v>118000</v>
      </c>
    </row>
    <row r="59" spans="1:8" ht="20.25" customHeight="1">
      <c r="A59" s="16">
        <v>24060300</v>
      </c>
      <c r="B59" s="31" t="s">
        <v>16</v>
      </c>
      <c r="C59" s="43">
        <v>118000</v>
      </c>
      <c r="D59" s="46"/>
      <c r="E59" s="47"/>
      <c r="F59" s="43">
        <f>C59+D59</f>
        <v>118000</v>
      </c>
    </row>
    <row r="60" spans="1:8" ht="19.5" customHeight="1">
      <c r="A60" s="13"/>
      <c r="B60" s="49" t="s">
        <v>17</v>
      </c>
      <c r="C60" s="48">
        <f>C10+C42</f>
        <v>6423000</v>
      </c>
      <c r="D60" s="48"/>
      <c r="E60" s="48"/>
      <c r="F60" s="41">
        <f>C60+D60</f>
        <v>6423000</v>
      </c>
      <c r="G60" s="22"/>
      <c r="H60" s="22"/>
    </row>
    <row r="61" spans="1:8" ht="23.25" customHeight="1">
      <c r="A61" s="14">
        <v>40000000</v>
      </c>
      <c r="B61" s="50" t="s">
        <v>27</v>
      </c>
      <c r="C61" s="48">
        <f>C62</f>
        <v>8989157.2799999993</v>
      </c>
      <c r="D61" s="48">
        <f t="shared" ref="D61:F62" si="4">D62</f>
        <v>16300000</v>
      </c>
      <c r="E61" s="48">
        <f t="shared" si="4"/>
        <v>16300000</v>
      </c>
      <c r="F61" s="48">
        <f t="shared" si="4"/>
        <v>25289157.280000001</v>
      </c>
      <c r="G61" s="22"/>
      <c r="H61" s="22"/>
    </row>
    <row r="62" spans="1:8" ht="25.5" customHeight="1">
      <c r="A62" s="14">
        <v>41000000</v>
      </c>
      <c r="B62" s="37" t="s">
        <v>24</v>
      </c>
      <c r="C62" s="41">
        <f>C63</f>
        <v>8989157.2799999993</v>
      </c>
      <c r="D62" s="41">
        <f t="shared" si="4"/>
        <v>16300000</v>
      </c>
      <c r="E62" s="41">
        <f t="shared" si="4"/>
        <v>16300000</v>
      </c>
      <c r="F62" s="41">
        <f t="shared" si="4"/>
        <v>25289157.280000001</v>
      </c>
    </row>
    <row r="63" spans="1:8">
      <c r="A63" s="14">
        <v>41030000</v>
      </c>
      <c r="B63" s="37" t="s">
        <v>25</v>
      </c>
      <c r="C63" s="41">
        <f>C64+C67+C65+C66+C68</f>
        <v>8989157.2799999993</v>
      </c>
      <c r="D63" s="41">
        <f>D64+D67+D65+D66+D68</f>
        <v>16300000</v>
      </c>
      <c r="E63" s="41">
        <f>E64+E67+E65+E66+E68</f>
        <v>16300000</v>
      </c>
      <c r="F63" s="41">
        <f>F64+F67+F65+F66+F68</f>
        <v>25289157.280000001</v>
      </c>
      <c r="G63" s="26"/>
    </row>
    <row r="64" spans="1:8" ht="77.25" customHeight="1">
      <c r="A64" s="13">
        <v>41030800</v>
      </c>
      <c r="B64" s="60" t="s">
        <v>64</v>
      </c>
      <c r="C64" s="43">
        <v>8452000</v>
      </c>
      <c r="D64" s="43"/>
      <c r="E64" s="45"/>
      <c r="F64" s="43">
        <f t="shared" ref="F64:F69" si="5">C64+D64</f>
        <v>8452000</v>
      </c>
    </row>
    <row r="65" spans="1:6" ht="42.75" customHeight="1">
      <c r="A65" s="52">
        <v>41034500</v>
      </c>
      <c r="B65" s="60" t="s">
        <v>66</v>
      </c>
      <c r="C65" s="43"/>
      <c r="D65" s="43">
        <v>15500000</v>
      </c>
      <c r="E65" s="44">
        <f>D65</f>
        <v>15500000</v>
      </c>
      <c r="F65" s="43">
        <f t="shared" si="5"/>
        <v>15500000</v>
      </c>
    </row>
    <row r="66" spans="1:6" ht="26.25" customHeight="1">
      <c r="A66" s="52">
        <v>41035000</v>
      </c>
      <c r="B66" s="60" t="s">
        <v>65</v>
      </c>
      <c r="C66" s="63"/>
      <c r="D66" s="43">
        <v>800000</v>
      </c>
      <c r="E66" s="44">
        <f>D66</f>
        <v>800000</v>
      </c>
      <c r="F66" s="43">
        <f t="shared" si="5"/>
        <v>800000</v>
      </c>
    </row>
    <row r="67" spans="1:6" ht="152.25" customHeight="1">
      <c r="A67" s="52">
        <v>41035800</v>
      </c>
      <c r="B67" s="60" t="s">
        <v>68</v>
      </c>
      <c r="C67" s="43">
        <v>-69400</v>
      </c>
      <c r="D67" s="43"/>
      <c r="E67" s="45"/>
      <c r="F67" s="43">
        <f t="shared" si="5"/>
        <v>-69400</v>
      </c>
    </row>
    <row r="68" spans="1:6" ht="187.5" customHeight="1">
      <c r="A68" s="52">
        <v>41036100</v>
      </c>
      <c r="B68" s="25" t="s">
        <v>67</v>
      </c>
      <c r="C68" s="62">
        <v>606557.28</v>
      </c>
      <c r="D68" s="43"/>
      <c r="E68" s="45"/>
      <c r="F68" s="62">
        <f t="shared" si="5"/>
        <v>606557.28</v>
      </c>
    </row>
    <row r="69" spans="1:6" ht="31.5" customHeight="1">
      <c r="A69" s="13"/>
      <c r="B69" s="37" t="s">
        <v>26</v>
      </c>
      <c r="C69" s="61">
        <f>C60+C61</f>
        <v>15412157.279999999</v>
      </c>
      <c r="D69" s="41">
        <f>D60+D61</f>
        <v>16300000</v>
      </c>
      <c r="E69" s="41">
        <f>E60+E61</f>
        <v>16300000</v>
      </c>
      <c r="F69" s="61">
        <f t="shared" si="5"/>
        <v>31712157.280000001</v>
      </c>
    </row>
    <row r="70" spans="1:6" ht="18.75" customHeight="1">
      <c r="C70" s="64"/>
      <c r="E70" s="10"/>
    </row>
    <row r="71" spans="1:6">
      <c r="C71" s="39"/>
    </row>
    <row r="72" spans="1:6" s="6" customFormat="1" ht="19.5" customHeight="1">
      <c r="A72" s="7"/>
      <c r="B72" s="6" t="s">
        <v>28</v>
      </c>
      <c r="C72" s="7"/>
      <c r="D72" s="7"/>
      <c r="E72" s="7"/>
      <c r="F72" s="7" t="s">
        <v>29</v>
      </c>
    </row>
    <row r="73" spans="1:6" ht="24.75" customHeight="1">
      <c r="C73" s="39"/>
    </row>
    <row r="75" spans="1:6">
      <c r="C75" s="39"/>
      <c r="D75" s="39"/>
    </row>
    <row r="77" spans="1:6">
      <c r="C77" s="39"/>
    </row>
    <row r="82" spans="3:3">
      <c r="C82" s="39"/>
    </row>
    <row r="84" spans="3:3">
      <c r="C84" s="39"/>
    </row>
    <row r="91" spans="3:3">
      <c r="C91" s="39"/>
    </row>
  </sheetData>
  <mergeCells count="9">
    <mergeCell ref="C1:F1"/>
    <mergeCell ref="A7:A8"/>
    <mergeCell ref="B7:B8"/>
    <mergeCell ref="C7:C8"/>
    <mergeCell ref="F7:F8"/>
    <mergeCell ref="D7:E7"/>
    <mergeCell ref="C2:F2"/>
    <mergeCell ref="C3:F3"/>
    <mergeCell ref="A5:F5"/>
  </mergeCells>
  <phoneticPr fontId="5" type="noConversion"/>
  <pageMargins left="0.70866141732283472" right="0.27559055118110237" top="0.39370078740157483" bottom="0.15748031496062992" header="0.59055118110236227" footer="0.15748031496062992"/>
  <pageSetup paperSize="9" scale="54"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 1  </vt:lpstr>
      <vt:lpstr>'дод 1  '!Заголовки_для_печати</vt:lpstr>
      <vt:lpstr>'дод 1  '!Область_печати</vt:lpstr>
    </vt:vector>
  </TitlesOfParts>
  <Company>finupr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Serafima</dc:creator>
  <cp:lastModifiedBy>1</cp:lastModifiedBy>
  <cp:lastPrinted>2017-09-14T11:27:33Z</cp:lastPrinted>
  <dcterms:created xsi:type="dcterms:W3CDTF">2009-01-13T13:54:14Z</dcterms:created>
  <dcterms:modified xsi:type="dcterms:W3CDTF">2017-09-28T06:42:00Z</dcterms:modified>
</cp:coreProperties>
</file>