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7530" windowHeight="4425"/>
  </bookViews>
  <sheets>
    <sheet name="1 дод" sheetId="4" r:id="rId1"/>
  </sheets>
  <definedNames>
    <definedName name="_xlnm.Print_Area" localSheetId="0">'1 дод'!$A$1:$J$67</definedName>
  </definedNames>
  <calcPr calcId="124519"/>
</workbook>
</file>

<file path=xl/calcChain.xml><?xml version="1.0" encoding="utf-8"?>
<calcChain xmlns="http://schemas.openxmlformats.org/spreadsheetml/2006/main">
  <c r="H25" i="4"/>
  <c r="H21"/>
  <c r="H20"/>
  <c r="F50"/>
  <c r="J41"/>
  <c r="H37"/>
  <c r="G37"/>
  <c r="H26"/>
  <c r="G26"/>
  <c r="H24"/>
  <c r="G24"/>
  <c r="G21"/>
  <c r="F30"/>
  <c r="J14"/>
  <c r="H14"/>
  <c r="D50"/>
  <c r="G25"/>
  <c r="H15"/>
  <c r="H16"/>
  <c r="H17"/>
  <c r="H18"/>
  <c r="H19"/>
  <c r="H23"/>
  <c r="G14"/>
  <c r="G15"/>
  <c r="G23"/>
  <c r="H42"/>
  <c r="G42"/>
  <c r="H41"/>
  <c r="G41"/>
  <c r="E50"/>
  <c r="E30"/>
  <c r="E33"/>
  <c r="D30"/>
  <c r="D33"/>
  <c r="H12"/>
  <c r="G12"/>
  <c r="G16"/>
  <c r="G17"/>
  <c r="G18"/>
  <c r="G19"/>
  <c r="G20"/>
  <c r="G11"/>
  <c r="H11"/>
  <c r="G27"/>
  <c r="H27"/>
  <c r="G28"/>
  <c r="H28"/>
  <c r="G31"/>
  <c r="H31"/>
  <c r="G32"/>
  <c r="H32"/>
  <c r="G43"/>
  <c r="G44"/>
  <c r="H44"/>
  <c r="J39"/>
  <c r="H50"/>
  <c r="J49"/>
  <c r="J50"/>
  <c r="J43"/>
  <c r="J46"/>
  <c r="J36"/>
  <c r="G50"/>
  <c r="J44"/>
  <c r="D51"/>
  <c r="J42"/>
  <c r="J40"/>
  <c r="J45"/>
  <c r="J38"/>
  <c r="E51"/>
  <c r="J11"/>
  <c r="F33"/>
  <c r="F51"/>
  <c r="J12"/>
  <c r="J26"/>
  <c r="J18"/>
  <c r="H30"/>
  <c r="J30"/>
  <c r="J28"/>
  <c r="J21"/>
  <c r="J19"/>
  <c r="J13"/>
  <c r="J25"/>
  <c r="J15"/>
  <c r="J29"/>
  <c r="J27"/>
  <c r="J22"/>
  <c r="J20"/>
  <c r="J16"/>
  <c r="G30"/>
  <c r="J24"/>
  <c r="J17"/>
  <c r="J23"/>
  <c r="J37"/>
  <c r="H51"/>
  <c r="G33"/>
  <c r="H33"/>
  <c r="G51"/>
</calcChain>
</file>

<file path=xl/sharedStrings.xml><?xml version="1.0" encoding="utf-8"?>
<sst xmlns="http://schemas.openxmlformats.org/spreadsheetml/2006/main" count="58" uniqueCount="57">
  <si>
    <t>Найменування показника</t>
  </si>
  <si>
    <t>СПЕЦІАЛЬНИЙ ФОНД</t>
  </si>
  <si>
    <t>ЗАГАЛЬНИЙ ФОНД</t>
  </si>
  <si>
    <t>Дотації</t>
  </si>
  <si>
    <t>№№ п/п</t>
  </si>
  <si>
    <t>Питома вага</t>
  </si>
  <si>
    <t>Інші неподаткові надходження</t>
  </si>
  <si>
    <t>ПРОЕКТ</t>
  </si>
  <si>
    <t xml:space="preserve">Додаток №1 </t>
  </si>
  <si>
    <t>КФКВ</t>
  </si>
  <si>
    <t>до рішення  №____ ___ сесії Хустської міської ради V скликання</t>
  </si>
  <si>
    <t xml:space="preserve">             від  ____  липня  2006 р.</t>
  </si>
  <si>
    <t xml:space="preserve"> План на звітну дату</t>
  </si>
  <si>
    <t xml:space="preserve">                                                             Додаток № 1</t>
  </si>
  <si>
    <t>Уточнений план на рік</t>
  </si>
  <si>
    <t>Кошти, одержані із загального фонду бюджету  до бюджету розвитку ( спеціального фонду)</t>
  </si>
  <si>
    <t>РАЗОМ ДОХОДІВ ПО ЗАГАЛЬНОМУ ФОНДУ</t>
  </si>
  <si>
    <t>РАЗОМ ДОХОДІВ ПО СПЕЦІАЛЬНОМУ ФОНДУ</t>
  </si>
  <si>
    <t>РАЗОМ</t>
  </si>
  <si>
    <t>Разом доходів</t>
  </si>
  <si>
    <t>% виконання  уточненого плану</t>
  </si>
  <si>
    <t>на рік</t>
  </si>
  <si>
    <t>на звітну дату</t>
  </si>
  <si>
    <t>Податок на прибуток підприємств та фінансових установ комунальної власності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</si>
  <si>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</si>
  <si>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</si>
  <si>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</si>
  <si>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</si>
  <si>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</si>
  <si>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Збір за провадження деяких видів підприємницької діяльності </t>
  </si>
  <si>
    <t>Частина чистого прибутку (доходу) комунальних унітарних підприємств та їх об`єднань, що вилучається до бюджету  </t>
  </si>
  <si>
    <t>Адміністративні штрафи та інші санкції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</si>
  <si>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</si>
  <si>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</si>
  <si>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 </t>
  </si>
  <si>
    <t>Єдиний податок  </t>
  </si>
  <si>
    <t>Екологічний податок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</si>
  <si>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</si>
  <si>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</si>
  <si>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</si>
  <si>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</si>
  <si>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 </t>
  </si>
  <si>
    <t>Секретар ради</t>
  </si>
  <si>
    <t>В.Ерфан</t>
  </si>
  <si>
    <t>Власні надходження бюджетних установ</t>
  </si>
  <si>
    <t>Податок та збір на доходи фізичних осіб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</si>
  <si>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</si>
  <si>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Плата за надання інших адміністративних послуг</t>
  </si>
  <si>
    <t>Податок на нерухоме майно, відмінне від земельної ділянки</t>
  </si>
  <si>
    <t xml:space="preserve">Транспортний податок </t>
  </si>
  <si>
    <t>Субвенції</t>
  </si>
  <si>
    <t>Збір за забруднення навколишнього середовища</t>
  </si>
  <si>
    <t xml:space="preserve">        Виконання  дохідної частини бюджету міста Хуст  за І квартал 2017 року</t>
  </si>
  <si>
    <t>Надходження за І квартал 2017 року</t>
  </si>
  <si>
    <t xml:space="preserve">Акцизний податок </t>
  </si>
  <si>
    <t xml:space="preserve">                            до рішення VI  сесії Хустської міської ради </t>
  </si>
  <si>
    <t>VII   скликання  від 27.06.2017 року   № 585</t>
  </si>
</sst>
</file>

<file path=xl/styles.xml><?xml version="1.0" encoding="utf-8"?>
<styleSheet xmlns="http://schemas.openxmlformats.org/spreadsheetml/2006/main">
  <numFmts count="1">
    <numFmt numFmtId="192" formatCode="0.0"/>
  </numFmts>
  <fonts count="1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b/>
      <sz val="14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Protection="1"/>
    <xf numFmtId="0" fontId="3" fillId="0" borderId="0" xfId="0" applyFont="1"/>
    <xf numFmtId="49" fontId="4" fillId="0" borderId="0" xfId="0" applyNumberFormat="1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/>
    <xf numFmtId="0" fontId="0" fillId="0" borderId="0" xfId="0" applyAlignment="1"/>
    <xf numFmtId="0" fontId="10" fillId="0" borderId="0" xfId="0" applyFont="1" applyAlignment="1"/>
    <xf numFmtId="0" fontId="9" fillId="0" borderId="0" xfId="0" applyFont="1" applyAlignment="1"/>
    <xf numFmtId="192" fontId="0" fillId="0" borderId="0" xfId="0" applyNumberFormat="1"/>
    <xf numFmtId="0" fontId="9" fillId="0" borderId="1" xfId="0" applyFont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15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wrapText="1"/>
    </xf>
    <xf numFmtId="0" fontId="16" fillId="0" borderId="7" xfId="0" applyFont="1" applyBorder="1"/>
    <xf numFmtId="0" fontId="10" fillId="0" borderId="8" xfId="0" applyFont="1" applyBorder="1"/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7" fillId="0" borderId="0" xfId="0" applyFont="1"/>
    <xf numFmtId="0" fontId="1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49" fontId="5" fillId="0" borderId="0" xfId="0" applyNumberFormat="1" applyFont="1" applyAlignment="1" applyProtection="1">
      <alignment horizontal="left"/>
    </xf>
    <xf numFmtId="0" fontId="9" fillId="0" borderId="6" xfId="0" applyFont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4" xfId="0" applyFont="1" applyBorder="1" applyAlignment="1">
      <alignment vertical="center" wrapText="1"/>
    </xf>
    <xf numFmtId="0" fontId="15" fillId="0" borderId="2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/>
    </xf>
    <xf numFmtId="192" fontId="9" fillId="0" borderId="22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192" fontId="9" fillId="0" borderId="13" xfId="0" applyNumberFormat="1" applyFont="1" applyFill="1" applyBorder="1" applyAlignment="1">
      <alignment horizontal="center" vertical="center"/>
    </xf>
    <xf numFmtId="192" fontId="9" fillId="0" borderId="25" xfId="0" applyNumberFormat="1" applyFont="1" applyFill="1" applyBorder="1" applyAlignment="1">
      <alignment horizontal="center" vertical="center"/>
    </xf>
    <xf numFmtId="192" fontId="9" fillId="0" borderId="9" xfId="0" applyNumberFormat="1" applyFont="1" applyFill="1" applyBorder="1" applyAlignment="1">
      <alignment horizontal="center" vertical="center"/>
    </xf>
    <xf numFmtId="192" fontId="9" fillId="0" borderId="14" xfId="0" applyNumberFormat="1" applyFont="1" applyFill="1" applyBorder="1" applyAlignment="1">
      <alignment horizontal="center" vertical="center"/>
    </xf>
    <xf numFmtId="192" fontId="9" fillId="0" borderId="26" xfId="0" applyNumberFormat="1" applyFont="1" applyFill="1" applyBorder="1" applyAlignment="1">
      <alignment horizontal="center" vertical="center"/>
    </xf>
    <xf numFmtId="192" fontId="9" fillId="0" borderId="19" xfId="0" applyNumberFormat="1" applyFont="1" applyFill="1" applyBorder="1" applyAlignment="1">
      <alignment horizontal="center" vertical="center"/>
    </xf>
    <xf numFmtId="192" fontId="9" fillId="0" borderId="24" xfId="0" applyNumberFormat="1" applyFont="1" applyFill="1" applyBorder="1" applyAlignment="1">
      <alignment horizontal="center" vertical="center"/>
    </xf>
    <xf numFmtId="192" fontId="9" fillId="0" borderId="27" xfId="0" applyNumberFormat="1" applyFont="1" applyFill="1" applyBorder="1" applyAlignment="1">
      <alignment horizontal="center" vertical="center"/>
    </xf>
    <xf numFmtId="192" fontId="15" fillId="0" borderId="17" xfId="0" applyNumberFormat="1" applyFont="1" applyFill="1" applyBorder="1" applyAlignment="1">
      <alignment horizontal="center" vertical="center"/>
    </xf>
    <xf numFmtId="192" fontId="15" fillId="0" borderId="28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92" fontId="9" fillId="0" borderId="12" xfId="0" applyNumberFormat="1" applyFont="1" applyFill="1" applyBorder="1" applyAlignment="1">
      <alignment horizontal="center" vertical="center"/>
    </xf>
    <xf numFmtId="192" fontId="9" fillId="0" borderId="11" xfId="0" applyNumberFormat="1" applyFont="1" applyFill="1" applyBorder="1" applyAlignment="1">
      <alignment horizontal="center" vertical="center"/>
    </xf>
    <xf numFmtId="192" fontId="16" fillId="0" borderId="15" xfId="0" applyNumberFormat="1" applyFont="1" applyFill="1" applyBorder="1" applyAlignment="1">
      <alignment horizontal="center" vertical="center"/>
    </xf>
    <xf numFmtId="192" fontId="16" fillId="0" borderId="4" xfId="0" applyNumberFormat="1" applyFont="1" applyFill="1" applyBorder="1" applyAlignment="1">
      <alignment horizontal="center" vertical="center"/>
    </xf>
    <xf numFmtId="192" fontId="16" fillId="0" borderId="28" xfId="0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192" fontId="9" fillId="0" borderId="30" xfId="0" applyNumberFormat="1" applyFont="1" applyFill="1" applyBorder="1" applyAlignment="1">
      <alignment horizontal="center" vertical="center"/>
    </xf>
    <xf numFmtId="192" fontId="9" fillId="0" borderId="21" xfId="0" applyNumberFormat="1" applyFont="1" applyFill="1" applyBorder="1" applyAlignment="1">
      <alignment horizontal="center" vertical="center"/>
    </xf>
    <xf numFmtId="192" fontId="9" fillId="0" borderId="31" xfId="0" applyNumberFormat="1" applyFont="1" applyFill="1" applyBorder="1" applyAlignment="1">
      <alignment horizontal="center" vertical="center"/>
    </xf>
    <xf numFmtId="192" fontId="9" fillId="0" borderId="32" xfId="0" applyNumberFormat="1" applyFont="1" applyFill="1" applyBorder="1" applyAlignment="1">
      <alignment horizontal="center" vertical="center"/>
    </xf>
    <xf numFmtId="192" fontId="9" fillId="0" borderId="17" xfId="0" applyNumberFormat="1" applyFont="1" applyFill="1" applyBorder="1" applyAlignment="1">
      <alignment horizontal="center" vertical="center"/>
    </xf>
    <xf numFmtId="192" fontId="9" fillId="0" borderId="33" xfId="0" applyNumberFormat="1" applyFont="1" applyFill="1" applyBorder="1" applyAlignment="1">
      <alignment horizontal="center" vertical="center"/>
    </xf>
    <xf numFmtId="192" fontId="9" fillId="0" borderId="34" xfId="0" applyNumberFormat="1" applyFont="1" applyFill="1" applyBorder="1" applyAlignment="1">
      <alignment horizontal="center" vertical="center"/>
    </xf>
    <xf numFmtId="192" fontId="9" fillId="0" borderId="35" xfId="0" applyNumberFormat="1" applyFont="1" applyFill="1" applyBorder="1" applyAlignment="1">
      <alignment horizontal="center" vertical="center"/>
    </xf>
    <xf numFmtId="192" fontId="16" fillId="0" borderId="17" xfId="0" applyNumberFormat="1" applyFont="1" applyFill="1" applyBorder="1" applyAlignment="1">
      <alignment horizontal="center" vertical="center"/>
    </xf>
    <xf numFmtId="192" fontId="16" fillId="0" borderId="33" xfId="0" applyNumberFormat="1" applyFont="1" applyFill="1" applyBorder="1" applyAlignment="1">
      <alignment horizontal="center" vertical="center"/>
    </xf>
    <xf numFmtId="192" fontId="16" fillId="0" borderId="36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" fillId="0" borderId="0" xfId="0" applyFont="1"/>
    <xf numFmtId="0" fontId="12" fillId="0" borderId="38" xfId="0" applyFont="1" applyBorder="1" applyAlignment="1">
      <alignment horizontal="center" vertical="center" wrapText="1"/>
    </xf>
    <xf numFmtId="0" fontId="0" fillId="0" borderId="7" xfId="0" applyBorder="1"/>
    <xf numFmtId="0" fontId="12" fillId="0" borderId="4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0" fillId="0" borderId="37" xfId="0" applyBorder="1"/>
    <xf numFmtId="0" fontId="0" fillId="0" borderId="0" xfId="0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view3D>
      <c:perspective val="0"/>
    </c:view3D>
    <c:plotArea>
      <c:layout>
        <c:manualLayout>
          <c:layoutTarget val="inner"/>
          <c:xMode val="edge"/>
          <c:yMode val="edge"/>
          <c:x val="3.0864259549132647E-2"/>
          <c:y val="3.4883760542060938E-2"/>
          <c:w val="0.86008403276916312"/>
          <c:h val="0.9325591984910957"/>
        </c:manualLayout>
      </c:layout>
      <c:pie3DChart/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358197509261951"/>
          <c:y val="0.41395397668314715"/>
          <c:w val="0.98354103885162492"/>
          <c:h val="0.590698406885185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Податки, збори (обов"язкові платежі) загального фонду міського бюджету</a:t>
            </a:r>
          </a:p>
        </c:rich>
      </c:tx>
      <c:layout>
        <c:manualLayout>
          <c:xMode val="edge"/>
          <c:yMode val="edge"/>
          <c:x val="0.16271563037378947"/>
          <c:y val="2.334630350194552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5452604860821357"/>
          <c:y val="0.35797665369649806"/>
          <c:w val="0.26831910669740172"/>
          <c:h val="0.3852140077821011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</c:dPt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5827676712824718E-2"/>
                  <c:y val="-4.5455232492825563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9.9981446284731657E-2"/>
                  <c:y val="8.0205480151556915E-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-7.029595438501254E-3"/>
                  <c:y val="0.10799146215672456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1.2265589646121853E-2"/>
                  <c:y val="0.11484257074869531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6716558059552908E-2"/>
                  <c:y val="0.15724664767098664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0.10110643497149065"/>
                  <c:y val="0.18042709641839511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-8.2822201104172335E-2"/>
                  <c:y val="0.15324284853498366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-5.8527129151959449E-2"/>
                  <c:y val="3.5099114556205749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-7.1141279753823838E-2"/>
                  <c:y val="-0.1023499494469806"/>
                </c:manualLayout>
              </c:layout>
              <c:dLblPos val="bestFit"/>
              <c:showVal val="1"/>
            </c:dLbl>
            <c:dLbl>
              <c:idx val="9"/>
              <c:layout>
                <c:manualLayout>
                  <c:x val="-3.7129604489093991E-2"/>
                  <c:y val="-0.14280625427658122"/>
                </c:manualLayout>
              </c:layout>
              <c:dLblPos val="bestFit"/>
              <c:showVal val="1"/>
            </c:dLbl>
            <c:dLbl>
              <c:idx val="10"/>
              <c:layout>
                <c:manualLayout>
                  <c:x val="-5.8796044890939911E-3"/>
                  <c:y val="-0.2634288223699664"/>
                </c:manualLayout>
              </c:layout>
              <c:dLblPos val="bestFit"/>
              <c:showVal val="1"/>
            </c:dLbl>
            <c:dLbl>
              <c:idx val="11"/>
              <c:layout>
                <c:manualLayout>
                  <c:x val="4.0456602407457722E-2"/>
                  <c:y val="-0.27510197412093917"/>
                </c:manualLayout>
              </c:layout>
              <c:dLblPos val="bestFit"/>
              <c:showVal val="1"/>
            </c:dLbl>
            <c:dLbl>
              <c:idx val="12"/>
              <c:layout>
                <c:manualLayout>
                  <c:x val="5.729183636528188E-2"/>
                  <c:y val="-0.25818356363042172"/>
                </c:manualLayout>
              </c:layout>
              <c:dLblPos val="bestFit"/>
              <c:showVal val="1"/>
            </c:dLbl>
            <c:dLbl>
              <c:idx val="13"/>
              <c:layout>
                <c:manualLayout>
                  <c:x val="2.2317743687211514E-2"/>
                  <c:y val="-0.18296189629992751"/>
                </c:manualLayout>
              </c:layout>
              <c:dLblPos val="bestFit"/>
              <c:showVal val="1"/>
            </c:dLbl>
            <c:dLbl>
              <c:idx val="14"/>
              <c:layout>
                <c:manualLayout>
                  <c:x val="7.7905014028418776E-2"/>
                  <c:y val="-0.17517979513261234"/>
                </c:manualLayout>
              </c:layout>
              <c:dLblPos val="bestFit"/>
              <c:showVal val="1"/>
            </c:dLbl>
            <c:dLbl>
              <c:idx val="15"/>
              <c:layout>
                <c:manualLayout>
                  <c:x val="9.6590189157389789E-2"/>
                  <c:y val="-0.13502292758152315"/>
                </c:manualLayout>
              </c:layout>
              <c:dLblPos val="bestFit"/>
              <c:showVal val="1"/>
            </c:dLbl>
            <c:dLbl>
              <c:idx val="16"/>
              <c:layout>
                <c:manualLayout>
                  <c:x val="0.11102690288713904"/>
                  <c:y val="-8.443926999397447E-2"/>
                </c:manualLayout>
              </c:layout>
              <c:dLblPos val="bestFit"/>
              <c:showVal val="1"/>
            </c:dLbl>
            <c:dLbl>
              <c:idx val="17"/>
              <c:layout>
                <c:manualLayout>
                  <c:x val="0.1399641370259751"/>
                  <c:y val="-3.3855612406425845E-2"/>
                </c:manualLayout>
              </c:layout>
              <c:dLblPos val="bestFit"/>
              <c:showVal val="1"/>
            </c:dLbl>
            <c:dLbl>
              <c:idx val="18"/>
              <c:layout>
                <c:manualLayout>
                  <c:x val="0.17663351887048603"/>
                  <c:y val="-2.7272077371651442E-3"/>
                </c:manualLayout>
              </c:layout>
              <c:dLblPos val="bestFit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54956925468142526"/>
                  <c:y val="0.30350194552529181"/>
                </c:manualLayout>
              </c:layout>
              <c:dLblPos val="bestFi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  <c:showLeaderLines val="1"/>
          </c:dLbls>
          <c:val>
            <c:numRef>
              <c:f>'1 дод'!$J$11:$J$29</c:f>
              <c:numCache>
                <c:formatCode>0.0</c:formatCode>
                <c:ptCount val="19"/>
                <c:pt idx="0">
                  <c:v>42.247421157902522</c:v>
                </c:pt>
                <c:pt idx="1">
                  <c:v>1.185962366402656</c:v>
                </c:pt>
                <c:pt idx="2">
                  <c:v>0</c:v>
                </c:pt>
                <c:pt idx="3">
                  <c:v>28.525059635221865</c:v>
                </c:pt>
                <c:pt idx="4">
                  <c:v>0.4578187153465586</c:v>
                </c:pt>
                <c:pt idx="5">
                  <c:v>2.286846219785089</c:v>
                </c:pt>
                <c:pt idx="6">
                  <c:v>3.9941953980550733</c:v>
                </c:pt>
                <c:pt idx="7">
                  <c:v>0.20515158422612267</c:v>
                </c:pt>
                <c:pt idx="8">
                  <c:v>2.345277500425393</c:v>
                </c:pt>
                <c:pt idx="9">
                  <c:v>8.0262748132285872E-2</c:v>
                </c:pt>
                <c:pt idx="10">
                  <c:v>2.2794620469569184E-2</c:v>
                </c:pt>
                <c:pt idx="11">
                  <c:v>-8.0262748132285868E-3</c:v>
                </c:pt>
                <c:pt idx="12">
                  <c:v>15.469199973031719</c:v>
                </c:pt>
                <c:pt idx="13">
                  <c:v>0.26197760990378105</c:v>
                </c:pt>
                <c:pt idx="14">
                  <c:v>0.14800450755593514</c:v>
                </c:pt>
                <c:pt idx="15">
                  <c:v>2.3391775315673393</c:v>
                </c:pt>
                <c:pt idx="16">
                  <c:v>0.11557835731049165</c:v>
                </c:pt>
                <c:pt idx="17">
                  <c:v>2.8252487342564629E-2</c:v>
                </c:pt>
                <c:pt idx="18">
                  <c:v>0.29504586213428285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57150</xdr:colOff>
      <xdr:row>8</xdr:row>
      <xdr:rowOff>400050</xdr:rowOff>
    </xdr:from>
    <xdr:to>
      <xdr:col>50</xdr:col>
      <xdr:colOff>419100</xdr:colOff>
      <xdr:row>26</xdr:row>
      <xdr:rowOff>0</xdr:rowOff>
    </xdr:to>
    <xdr:graphicFrame macro="">
      <xdr:nvGraphicFramePr>
        <xdr:cNvPr id="31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238125</xdr:rowOff>
    </xdr:from>
    <xdr:to>
      <xdr:col>10</xdr:col>
      <xdr:colOff>0</xdr:colOff>
      <xdr:row>65</xdr:row>
      <xdr:rowOff>0</xdr:rowOff>
    </xdr:to>
    <xdr:graphicFrame macro="">
      <xdr:nvGraphicFramePr>
        <xdr:cNvPr id="312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0.52424</cdr:x>
      <cdr:y>0.76362</cdr:y>
    </cdr:from>
    <cdr:to>
      <cdr:x>0.53091</cdr:x>
      <cdr:y>0.85422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1998" y="1879733"/>
          <a:ext cx="59086" cy="22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                                      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A4" zoomScaleSheetLayoutView="75" workbookViewId="0">
      <selection activeCell="F11" sqref="F11"/>
    </sheetView>
  </sheetViews>
  <sheetFormatPr defaultRowHeight="12.75"/>
  <cols>
    <col min="1" max="1" width="5" customWidth="1"/>
    <col min="2" max="2" width="57.140625" customWidth="1"/>
    <col min="3" max="3" width="8.28515625" customWidth="1"/>
    <col min="4" max="4" width="9.42578125" customWidth="1"/>
    <col min="6" max="7" width="12.7109375" customWidth="1"/>
    <col min="8" max="8" width="10" customWidth="1"/>
    <col min="9" max="9" width="0.140625" customWidth="1"/>
    <col min="10" max="10" width="8" customWidth="1"/>
  </cols>
  <sheetData>
    <row r="1" spans="1:10" hidden="1">
      <c r="A1" s="10" t="s">
        <v>7</v>
      </c>
      <c r="B1" s="4"/>
      <c r="C1" s="2"/>
      <c r="D1" s="2"/>
      <c r="E1" s="2"/>
      <c r="F1" s="2" t="s">
        <v>8</v>
      </c>
      <c r="G1" s="2"/>
      <c r="I1" s="2"/>
      <c r="J1" s="1"/>
    </row>
    <row r="2" spans="1:10" hidden="1">
      <c r="A2" s="3"/>
      <c r="B2" s="4"/>
      <c r="C2" s="2" t="s">
        <v>10</v>
      </c>
      <c r="H2" s="2"/>
      <c r="I2" s="2"/>
      <c r="J2" s="1"/>
    </row>
    <row r="3" spans="1:10" ht="14.25" hidden="1">
      <c r="A3" s="11"/>
      <c r="B3" s="4"/>
      <c r="C3" s="2"/>
      <c r="E3" s="2" t="s">
        <v>11</v>
      </c>
      <c r="H3" s="2"/>
      <c r="I3" s="2"/>
      <c r="J3" s="1"/>
    </row>
    <row r="4" spans="1:10" ht="14.25">
      <c r="A4" s="11"/>
      <c r="B4" s="36"/>
      <c r="C4" s="14" t="s">
        <v>13</v>
      </c>
      <c r="D4" s="14"/>
      <c r="E4" s="14"/>
      <c r="F4" s="13"/>
      <c r="G4" s="13"/>
      <c r="H4" s="13"/>
      <c r="I4" s="2"/>
      <c r="J4" s="1"/>
    </row>
    <row r="5" spans="1:10" ht="9.75" customHeight="1">
      <c r="A5" s="11"/>
      <c r="B5" s="4"/>
      <c r="C5" s="15" t="s">
        <v>55</v>
      </c>
      <c r="D5" s="15"/>
      <c r="E5" s="15"/>
      <c r="F5" s="15"/>
      <c r="G5" s="15"/>
      <c r="H5" s="15"/>
      <c r="I5" s="2"/>
      <c r="J5" s="1"/>
    </row>
    <row r="6" spans="1:10" ht="10.5" customHeight="1">
      <c r="A6" s="11"/>
      <c r="B6" s="4"/>
      <c r="C6" s="98" t="s">
        <v>56</v>
      </c>
      <c r="D6" s="98"/>
      <c r="E6" s="98"/>
      <c r="F6" s="98"/>
      <c r="G6" s="98"/>
      <c r="H6" s="98"/>
      <c r="I6" s="2"/>
      <c r="J6" s="1"/>
    </row>
    <row r="7" spans="1:10" ht="15.75" thickBot="1">
      <c r="A7" s="6" t="s">
        <v>52</v>
      </c>
      <c r="B7" s="9"/>
      <c r="C7" s="5"/>
      <c r="D7" s="5"/>
      <c r="E7" s="5"/>
      <c r="F7" s="5"/>
      <c r="G7" s="5"/>
      <c r="H7" s="5"/>
      <c r="I7" s="5"/>
      <c r="J7" s="7"/>
    </row>
    <row r="8" spans="1:10" ht="26.25" customHeight="1">
      <c r="A8" s="92" t="s">
        <v>4</v>
      </c>
      <c r="B8" s="92" t="s">
        <v>0</v>
      </c>
      <c r="C8" s="109" t="s">
        <v>9</v>
      </c>
      <c r="D8" s="92" t="s">
        <v>14</v>
      </c>
      <c r="E8" s="92" t="s">
        <v>12</v>
      </c>
      <c r="F8" s="99" t="s">
        <v>53</v>
      </c>
      <c r="G8" s="94" t="s">
        <v>20</v>
      </c>
      <c r="H8" s="94"/>
      <c r="I8" s="18"/>
      <c r="J8" s="92" t="s">
        <v>5</v>
      </c>
    </row>
    <row r="9" spans="1:10" ht="24" customHeight="1" thickBot="1">
      <c r="A9" s="93"/>
      <c r="B9" s="93"/>
      <c r="C9" s="93"/>
      <c r="D9" s="93"/>
      <c r="E9" s="93"/>
      <c r="F9" s="100"/>
      <c r="G9" s="34" t="s">
        <v>21</v>
      </c>
      <c r="H9" s="34" t="s">
        <v>22</v>
      </c>
      <c r="I9" s="19"/>
      <c r="J9" s="93"/>
    </row>
    <row r="10" spans="1:10" ht="16.5" customHeight="1" thickBot="1">
      <c r="A10" s="95" t="s">
        <v>2</v>
      </c>
      <c r="B10" s="96"/>
      <c r="C10" s="96"/>
      <c r="D10" s="96"/>
      <c r="E10" s="96"/>
      <c r="F10" s="96"/>
      <c r="G10" s="96"/>
      <c r="H10" s="96"/>
      <c r="I10" s="96"/>
      <c r="J10" s="97"/>
    </row>
    <row r="11" spans="1:10" ht="30" customHeight="1">
      <c r="A11" s="25">
        <v>1</v>
      </c>
      <c r="B11" s="55" t="s">
        <v>45</v>
      </c>
      <c r="C11" s="39">
        <v>110100</v>
      </c>
      <c r="D11" s="57">
        <v>51262</v>
      </c>
      <c r="E11" s="57">
        <v>12888</v>
      </c>
      <c r="F11" s="57">
        <v>13159.1</v>
      </c>
      <c r="G11" s="57">
        <f>F11/D11*100</f>
        <v>25.670282080293394</v>
      </c>
      <c r="H11" s="57">
        <f>F11/E11*100</f>
        <v>102.10350713842334</v>
      </c>
      <c r="I11" s="58"/>
      <c r="J11" s="59">
        <f t="shared" ref="J11:J30" si="0">F11/F$30*100</f>
        <v>42.247421157902522</v>
      </c>
    </row>
    <row r="12" spans="1:10" ht="27.75" customHeight="1">
      <c r="A12" s="26">
        <v>2</v>
      </c>
      <c r="B12" s="38" t="s">
        <v>23</v>
      </c>
      <c r="C12" s="40">
        <v>110202</v>
      </c>
      <c r="D12" s="60">
        <v>300</v>
      </c>
      <c r="E12" s="60">
        <v>300</v>
      </c>
      <c r="F12" s="60">
        <v>369.4</v>
      </c>
      <c r="G12" s="57">
        <f t="shared" ref="G12:G32" si="1">F12/D12*100</f>
        <v>123.13333333333331</v>
      </c>
      <c r="H12" s="57">
        <f>F12/E12*100</f>
        <v>123.13333333333331</v>
      </c>
      <c r="I12" s="61"/>
      <c r="J12" s="59">
        <f t="shared" si="0"/>
        <v>1.185962366402656</v>
      </c>
    </row>
    <row r="13" spans="1:10" ht="36.75" customHeight="1">
      <c r="A13" s="26">
        <v>3</v>
      </c>
      <c r="B13" s="54" t="s">
        <v>46</v>
      </c>
      <c r="C13" s="40">
        <v>130102</v>
      </c>
      <c r="D13" s="60"/>
      <c r="E13" s="60"/>
      <c r="F13" s="60"/>
      <c r="G13" s="57"/>
      <c r="H13" s="57"/>
      <c r="I13" s="61"/>
      <c r="J13" s="59">
        <f t="shared" si="0"/>
        <v>0</v>
      </c>
    </row>
    <row r="14" spans="1:10" ht="24.75" customHeight="1">
      <c r="A14" s="26">
        <v>4</v>
      </c>
      <c r="B14" s="54" t="s">
        <v>54</v>
      </c>
      <c r="C14" s="40">
        <v>140400</v>
      </c>
      <c r="D14" s="60">
        <v>42800</v>
      </c>
      <c r="E14" s="60">
        <v>6250.2</v>
      </c>
      <c r="F14" s="60">
        <v>8884.9</v>
      </c>
      <c r="G14" s="57">
        <f t="shared" si="1"/>
        <v>20.759112149532712</v>
      </c>
      <c r="H14" s="57">
        <f>F14/E14*100</f>
        <v>142.15385107676553</v>
      </c>
      <c r="I14" s="61"/>
      <c r="J14" s="59">
        <f t="shared" si="0"/>
        <v>28.525059635221865</v>
      </c>
    </row>
    <row r="15" spans="1:10" ht="24.75" customHeight="1">
      <c r="A15" s="26">
        <v>5</v>
      </c>
      <c r="B15" s="54" t="s">
        <v>48</v>
      </c>
      <c r="C15" s="40">
        <v>180100</v>
      </c>
      <c r="D15" s="60">
        <v>637</v>
      </c>
      <c r="E15" s="60">
        <v>126</v>
      </c>
      <c r="F15" s="60">
        <v>142.6</v>
      </c>
      <c r="G15" s="57">
        <f t="shared" si="1"/>
        <v>22.3861852433281</v>
      </c>
      <c r="H15" s="57">
        <f t="shared" ref="H15:H26" si="2">F15/E15*100</f>
        <v>113.17460317460318</v>
      </c>
      <c r="I15" s="61"/>
      <c r="J15" s="59">
        <f t="shared" si="0"/>
        <v>0.4578187153465586</v>
      </c>
    </row>
    <row r="16" spans="1:10" ht="18" customHeight="1">
      <c r="A16" s="26">
        <v>6</v>
      </c>
      <c r="B16" s="46" t="s">
        <v>24</v>
      </c>
      <c r="C16" s="56">
        <v>180105</v>
      </c>
      <c r="D16" s="60">
        <v>2000</v>
      </c>
      <c r="E16" s="60">
        <v>707</v>
      </c>
      <c r="F16" s="60">
        <v>712.3</v>
      </c>
      <c r="G16" s="57">
        <f t="shared" si="1"/>
        <v>35.614999999999995</v>
      </c>
      <c r="H16" s="57">
        <f t="shared" si="2"/>
        <v>100.74964639321074</v>
      </c>
      <c r="I16" s="61"/>
      <c r="J16" s="59">
        <f t="shared" si="0"/>
        <v>2.286846219785089</v>
      </c>
    </row>
    <row r="17" spans="1:10" ht="12.75" customHeight="1">
      <c r="A17" s="26">
        <v>7</v>
      </c>
      <c r="B17" s="46" t="s">
        <v>25</v>
      </c>
      <c r="C17" s="56">
        <v>180106</v>
      </c>
      <c r="D17" s="60">
        <v>4600</v>
      </c>
      <c r="E17" s="60">
        <v>1244</v>
      </c>
      <c r="F17" s="60">
        <v>1244.0999999999999</v>
      </c>
      <c r="G17" s="57">
        <f t="shared" si="1"/>
        <v>27.045652173913044</v>
      </c>
      <c r="H17" s="57">
        <f t="shared" si="2"/>
        <v>100.00803858520899</v>
      </c>
      <c r="I17" s="61"/>
      <c r="J17" s="59">
        <f t="shared" si="0"/>
        <v>3.9941953980550733</v>
      </c>
    </row>
    <row r="18" spans="1:10" ht="12.75" customHeight="1">
      <c r="A18" s="26">
        <v>8</v>
      </c>
      <c r="B18" s="46" t="s">
        <v>26</v>
      </c>
      <c r="C18" s="56">
        <v>180107</v>
      </c>
      <c r="D18" s="60">
        <v>260</v>
      </c>
      <c r="E18" s="60">
        <v>63</v>
      </c>
      <c r="F18" s="60">
        <v>63.9</v>
      </c>
      <c r="G18" s="57">
        <f t="shared" si="1"/>
        <v>24.576923076923077</v>
      </c>
      <c r="H18" s="57">
        <f t="shared" si="2"/>
        <v>101.42857142857142</v>
      </c>
      <c r="I18" s="61"/>
      <c r="J18" s="59">
        <f t="shared" si="0"/>
        <v>0.20515158422612267</v>
      </c>
    </row>
    <row r="19" spans="1:10" ht="12.75" customHeight="1">
      <c r="A19" s="26">
        <v>9</v>
      </c>
      <c r="B19" s="46" t="s">
        <v>27</v>
      </c>
      <c r="C19" s="56">
        <v>180109</v>
      </c>
      <c r="D19" s="60">
        <v>2900</v>
      </c>
      <c r="E19" s="60">
        <v>714</v>
      </c>
      <c r="F19" s="60">
        <v>730.5</v>
      </c>
      <c r="G19" s="57">
        <f t="shared" si="1"/>
        <v>25.189655172413794</v>
      </c>
      <c r="H19" s="57">
        <f t="shared" si="2"/>
        <v>102.31092436974789</v>
      </c>
      <c r="I19" s="61"/>
      <c r="J19" s="59">
        <f t="shared" si="0"/>
        <v>2.345277500425393</v>
      </c>
    </row>
    <row r="20" spans="1:10" ht="14.25" customHeight="1">
      <c r="A20" s="26">
        <v>10</v>
      </c>
      <c r="B20" s="55" t="s">
        <v>49</v>
      </c>
      <c r="C20" s="40">
        <v>180110</v>
      </c>
      <c r="D20" s="60">
        <v>75</v>
      </c>
      <c r="E20" s="60">
        <v>25</v>
      </c>
      <c r="F20" s="60">
        <v>25</v>
      </c>
      <c r="G20" s="57">
        <f t="shared" si="1"/>
        <v>33.333333333333329</v>
      </c>
      <c r="H20" s="57">
        <f t="shared" si="2"/>
        <v>100</v>
      </c>
      <c r="I20" s="61"/>
      <c r="J20" s="59">
        <f t="shared" si="0"/>
        <v>8.0262748132285872E-2</v>
      </c>
    </row>
    <row r="21" spans="1:10" ht="13.5" customHeight="1">
      <c r="A21" s="26">
        <v>11</v>
      </c>
      <c r="B21" s="46" t="s">
        <v>28</v>
      </c>
      <c r="C21" s="40">
        <v>180300</v>
      </c>
      <c r="D21" s="60">
        <v>32</v>
      </c>
      <c r="E21" s="60">
        <v>5</v>
      </c>
      <c r="F21" s="60">
        <v>7.1</v>
      </c>
      <c r="G21" s="57">
        <f t="shared" si="1"/>
        <v>22.1875</v>
      </c>
      <c r="H21" s="57">
        <f t="shared" si="2"/>
        <v>142</v>
      </c>
      <c r="I21" s="61"/>
      <c r="J21" s="59">
        <f t="shared" si="0"/>
        <v>2.2794620469569184E-2</v>
      </c>
    </row>
    <row r="22" spans="1:10" ht="13.5" customHeight="1">
      <c r="A22" s="26">
        <v>12</v>
      </c>
      <c r="B22" s="46" t="s">
        <v>29</v>
      </c>
      <c r="C22" s="40">
        <v>180400</v>
      </c>
      <c r="D22" s="60"/>
      <c r="E22" s="60"/>
      <c r="F22" s="60">
        <v>-2.5</v>
      </c>
      <c r="G22" s="57"/>
      <c r="H22" s="57"/>
      <c r="I22" s="61"/>
      <c r="J22" s="59">
        <f t="shared" si="0"/>
        <v>-8.0262748132285868E-3</v>
      </c>
    </row>
    <row r="23" spans="1:10" ht="13.5" customHeight="1">
      <c r="A23" s="26">
        <v>13</v>
      </c>
      <c r="B23" s="55" t="s">
        <v>35</v>
      </c>
      <c r="C23" s="40">
        <v>180500</v>
      </c>
      <c r="D23" s="60">
        <v>14200</v>
      </c>
      <c r="E23" s="60">
        <v>4797</v>
      </c>
      <c r="F23" s="60">
        <v>4818.3</v>
      </c>
      <c r="G23" s="57">
        <f t="shared" si="1"/>
        <v>33.93169014084507</v>
      </c>
      <c r="H23" s="57">
        <f t="shared" si="2"/>
        <v>100.44402751719825</v>
      </c>
      <c r="I23" s="61"/>
      <c r="J23" s="59">
        <f t="shared" si="0"/>
        <v>15.469199973031719</v>
      </c>
    </row>
    <row r="24" spans="1:10" ht="25.5">
      <c r="A24" s="26">
        <v>14</v>
      </c>
      <c r="B24" s="46" t="s">
        <v>30</v>
      </c>
      <c r="C24" s="40">
        <v>210103</v>
      </c>
      <c r="D24" s="60">
        <v>200</v>
      </c>
      <c r="E24" s="60">
        <v>81</v>
      </c>
      <c r="F24" s="60">
        <v>81.599999999999994</v>
      </c>
      <c r="G24" s="57">
        <f t="shared" si="1"/>
        <v>40.799999999999997</v>
      </c>
      <c r="H24" s="57">
        <f t="shared" si="2"/>
        <v>100.74074074074073</v>
      </c>
      <c r="I24" s="61"/>
      <c r="J24" s="59">
        <f t="shared" si="0"/>
        <v>0.26197760990378105</v>
      </c>
    </row>
    <row r="25" spans="1:10">
      <c r="A25" s="26">
        <v>15</v>
      </c>
      <c r="B25" s="46" t="s">
        <v>31</v>
      </c>
      <c r="C25" s="40">
        <v>210800</v>
      </c>
      <c r="D25" s="60">
        <v>161.5</v>
      </c>
      <c r="E25" s="60">
        <v>40.200000000000003</v>
      </c>
      <c r="F25" s="60">
        <v>46.1</v>
      </c>
      <c r="G25" s="57">
        <f t="shared" si="1"/>
        <v>28.544891640866876</v>
      </c>
      <c r="H25" s="57">
        <f t="shared" si="2"/>
        <v>114.67661691542288</v>
      </c>
      <c r="I25" s="61"/>
      <c r="J25" s="59">
        <f t="shared" si="0"/>
        <v>0.14800450755593514</v>
      </c>
    </row>
    <row r="26" spans="1:10">
      <c r="A26" s="26">
        <v>16</v>
      </c>
      <c r="B26" s="55" t="s">
        <v>47</v>
      </c>
      <c r="C26" s="40">
        <v>220100</v>
      </c>
      <c r="D26" s="60">
        <v>2279.5</v>
      </c>
      <c r="E26" s="60">
        <v>708</v>
      </c>
      <c r="F26" s="60">
        <v>728.6</v>
      </c>
      <c r="G26" s="57">
        <f t="shared" si="1"/>
        <v>31.963149813555606</v>
      </c>
      <c r="H26" s="57">
        <f t="shared" si="2"/>
        <v>102.90960451977402</v>
      </c>
      <c r="I26" s="61"/>
      <c r="J26" s="59">
        <f t="shared" si="0"/>
        <v>2.3391775315673393</v>
      </c>
    </row>
    <row r="27" spans="1:10" ht="38.25" customHeight="1">
      <c r="A27" s="27">
        <v>17</v>
      </c>
      <c r="B27" s="46" t="s">
        <v>32</v>
      </c>
      <c r="C27" s="40">
        <v>220804</v>
      </c>
      <c r="D27" s="60">
        <v>190</v>
      </c>
      <c r="E27" s="60">
        <v>35</v>
      </c>
      <c r="F27" s="60">
        <v>36</v>
      </c>
      <c r="G27" s="57">
        <f t="shared" si="1"/>
        <v>18.947368421052634</v>
      </c>
      <c r="H27" s="57">
        <f>F27/E27*100</f>
        <v>102.85714285714285</v>
      </c>
      <c r="I27" s="61"/>
      <c r="J27" s="59">
        <f t="shared" si="0"/>
        <v>0.11557835731049165</v>
      </c>
    </row>
    <row r="28" spans="1:10" ht="12" customHeight="1">
      <c r="A28" s="26">
        <v>18</v>
      </c>
      <c r="B28" s="46" t="s">
        <v>33</v>
      </c>
      <c r="C28" s="40">
        <v>220900</v>
      </c>
      <c r="D28" s="60">
        <v>20</v>
      </c>
      <c r="E28" s="60">
        <v>3.5</v>
      </c>
      <c r="F28" s="60">
        <v>8.8000000000000007</v>
      </c>
      <c r="G28" s="57">
        <f t="shared" si="1"/>
        <v>44.000000000000007</v>
      </c>
      <c r="H28" s="57">
        <f>F28/E28*100</f>
        <v>251.42857142857147</v>
      </c>
      <c r="I28" s="61"/>
      <c r="J28" s="59">
        <f t="shared" si="0"/>
        <v>2.8252487342564629E-2</v>
      </c>
    </row>
    <row r="29" spans="1:10" ht="13.5" thickBot="1">
      <c r="A29" s="28">
        <v>19</v>
      </c>
      <c r="B29" s="17" t="s">
        <v>6</v>
      </c>
      <c r="C29" s="41"/>
      <c r="D29" s="62"/>
      <c r="E29" s="62"/>
      <c r="F29" s="62">
        <v>91.9</v>
      </c>
      <c r="G29" s="57"/>
      <c r="H29" s="57"/>
      <c r="I29" s="63"/>
      <c r="J29" s="64">
        <f t="shared" si="0"/>
        <v>0.29504586213428285</v>
      </c>
    </row>
    <row r="30" spans="1:10" ht="15" thickBot="1">
      <c r="A30" s="47"/>
      <c r="B30" s="20" t="s">
        <v>18</v>
      </c>
      <c r="C30" s="42">
        <v>900101</v>
      </c>
      <c r="D30" s="65">
        <f>SUM(D11:D29)</f>
        <v>121917</v>
      </c>
      <c r="E30" s="65">
        <f>SUM(E11:E29)</f>
        <v>27986.9</v>
      </c>
      <c r="F30" s="65">
        <f>SUM(F11:F29)</f>
        <v>31147.699999999993</v>
      </c>
      <c r="G30" s="66">
        <f t="shared" si="1"/>
        <v>25.54828284816719</v>
      </c>
      <c r="H30" s="66">
        <f>F30/E30*100</f>
        <v>111.29385533946237</v>
      </c>
      <c r="I30" s="67"/>
      <c r="J30" s="66">
        <f t="shared" si="0"/>
        <v>100</v>
      </c>
    </row>
    <row r="31" spans="1:10">
      <c r="A31" s="48">
        <v>20</v>
      </c>
      <c r="B31" s="21" t="s">
        <v>3</v>
      </c>
      <c r="C31" s="39">
        <v>410200</v>
      </c>
      <c r="D31" s="68">
        <v>1346.7</v>
      </c>
      <c r="E31" s="57">
        <v>336.9</v>
      </c>
      <c r="F31" s="57">
        <v>336.9</v>
      </c>
      <c r="G31" s="57">
        <f t="shared" si="1"/>
        <v>25.016707507239914</v>
      </c>
      <c r="H31" s="57">
        <f>F31/E31*100</f>
        <v>100</v>
      </c>
      <c r="I31" s="69"/>
      <c r="J31" s="70"/>
    </row>
    <row r="32" spans="1:10" ht="13.5" thickBot="1">
      <c r="A32" s="49">
        <v>21</v>
      </c>
      <c r="B32" s="17" t="s">
        <v>50</v>
      </c>
      <c r="C32" s="41">
        <v>410300</v>
      </c>
      <c r="D32" s="62">
        <v>148000.29999999999</v>
      </c>
      <c r="E32" s="51">
        <v>40924.300000000003</v>
      </c>
      <c r="F32" s="62">
        <v>40891.699999999997</v>
      </c>
      <c r="G32" s="52">
        <f t="shared" si="1"/>
        <v>27.629471021342521</v>
      </c>
      <c r="H32" s="52">
        <f>F32/E32*100</f>
        <v>99.920340726658722</v>
      </c>
      <c r="I32" s="53"/>
      <c r="J32" s="71"/>
    </row>
    <row r="33" spans="1:12" ht="15.75" customHeight="1" thickBot="1">
      <c r="A33" s="102" t="s">
        <v>16</v>
      </c>
      <c r="B33" s="103"/>
      <c r="C33" s="33">
        <v>900101</v>
      </c>
      <c r="D33" s="72">
        <f>D30+D31+D32</f>
        <v>271264</v>
      </c>
      <c r="E33" s="72">
        <f>E30+E31+E32</f>
        <v>69248.100000000006</v>
      </c>
      <c r="F33" s="73">
        <f>F30+F31+F32</f>
        <v>72376.299999999988</v>
      </c>
      <c r="G33" s="74">
        <f>F33/D33*100</f>
        <v>26.68112982187094</v>
      </c>
      <c r="H33" s="74">
        <f>F33/E33*100</f>
        <v>104.51738026025261</v>
      </c>
      <c r="I33" s="75"/>
      <c r="J33" s="74"/>
    </row>
    <row r="34" spans="1:12" ht="13.5" customHeight="1" thickBot="1">
      <c r="A34" s="106" t="s">
        <v>1</v>
      </c>
      <c r="B34" s="107"/>
      <c r="C34" s="107"/>
      <c r="D34" s="107"/>
      <c r="E34" s="107"/>
      <c r="F34" s="107"/>
      <c r="G34" s="107"/>
      <c r="H34" s="107"/>
      <c r="I34" s="107"/>
      <c r="J34" s="108"/>
    </row>
    <row r="35" spans="1:12" ht="15" hidden="1" customHeight="1">
      <c r="A35" s="29"/>
      <c r="B35" s="46"/>
      <c r="C35" s="30"/>
      <c r="D35" s="57"/>
      <c r="E35" s="57"/>
      <c r="F35" s="57"/>
      <c r="G35" s="57"/>
      <c r="H35" s="57"/>
      <c r="I35" s="57"/>
      <c r="J35" s="76"/>
      <c r="L35" s="16"/>
    </row>
    <row r="36" spans="1:12" ht="43.5" hidden="1" customHeight="1">
      <c r="A36" s="26">
        <v>1</v>
      </c>
      <c r="B36" s="46" t="s">
        <v>34</v>
      </c>
      <c r="C36" s="31">
        <v>180415</v>
      </c>
      <c r="D36" s="60"/>
      <c r="E36" s="60"/>
      <c r="F36" s="60"/>
      <c r="G36" s="57"/>
      <c r="H36" s="57"/>
      <c r="I36" s="60"/>
      <c r="J36" s="76">
        <f t="shared" ref="J36:J46" si="3">F36/F$50*100</f>
        <v>0</v>
      </c>
      <c r="L36" s="16"/>
    </row>
    <row r="37" spans="1:12" ht="14.25" customHeight="1">
      <c r="A37" s="26">
        <v>1</v>
      </c>
      <c r="B37" s="55" t="s">
        <v>36</v>
      </c>
      <c r="C37" s="40">
        <v>190100</v>
      </c>
      <c r="D37" s="60">
        <v>135</v>
      </c>
      <c r="E37" s="60">
        <v>24</v>
      </c>
      <c r="F37" s="60">
        <v>33.200000000000003</v>
      </c>
      <c r="G37" s="57">
        <f t="shared" ref="G37:G44" si="4">F37/D37*100</f>
        <v>24.592592592592595</v>
      </c>
      <c r="H37" s="57">
        <f>F37/E37*100</f>
        <v>138.33333333333334</v>
      </c>
      <c r="I37" s="60"/>
      <c r="J37" s="76">
        <f t="shared" si="3"/>
        <v>1.5854066185951008</v>
      </c>
      <c r="L37" s="16"/>
    </row>
    <row r="38" spans="1:12" ht="14.25" customHeight="1">
      <c r="A38" s="26">
        <v>2</v>
      </c>
      <c r="B38" s="46" t="s">
        <v>51</v>
      </c>
      <c r="C38" s="31">
        <v>190500</v>
      </c>
      <c r="D38" s="60"/>
      <c r="E38" s="60"/>
      <c r="F38" s="60"/>
      <c r="G38" s="57"/>
      <c r="H38" s="57"/>
      <c r="I38" s="60"/>
      <c r="J38" s="76">
        <f t="shared" si="3"/>
        <v>0</v>
      </c>
      <c r="L38" s="16"/>
    </row>
    <row r="39" spans="1:12" ht="25.5">
      <c r="A39" s="26">
        <v>3</v>
      </c>
      <c r="B39" s="46" t="s">
        <v>37</v>
      </c>
      <c r="C39" s="31">
        <v>211100</v>
      </c>
      <c r="D39" s="60"/>
      <c r="E39" s="60"/>
      <c r="F39" s="60"/>
      <c r="G39" s="57"/>
      <c r="H39" s="57"/>
      <c r="I39" s="60"/>
      <c r="J39" s="76">
        <f t="shared" si="3"/>
        <v>0</v>
      </c>
    </row>
    <row r="40" spans="1:12" ht="38.25" hidden="1">
      <c r="A40" s="26">
        <v>4</v>
      </c>
      <c r="B40" s="46" t="s">
        <v>38</v>
      </c>
      <c r="C40" s="31">
        <v>240621</v>
      </c>
      <c r="D40" s="60"/>
      <c r="E40" s="60"/>
      <c r="F40" s="60"/>
      <c r="G40" s="57"/>
      <c r="H40" s="57"/>
      <c r="I40" s="60"/>
      <c r="J40" s="76">
        <f t="shared" si="3"/>
        <v>0</v>
      </c>
    </row>
    <row r="41" spans="1:12" ht="27.75" customHeight="1" thickBot="1">
      <c r="A41" s="26">
        <v>4</v>
      </c>
      <c r="B41" s="46" t="s">
        <v>39</v>
      </c>
      <c r="C41" s="31">
        <v>241700</v>
      </c>
      <c r="D41" s="60">
        <v>320.60000000000002</v>
      </c>
      <c r="E41" s="60">
        <v>57.4</v>
      </c>
      <c r="F41" s="60">
        <v>115.2</v>
      </c>
      <c r="G41" s="60">
        <f t="shared" si="4"/>
        <v>35.932626325639418</v>
      </c>
      <c r="H41" s="57">
        <f>F41/E41*100</f>
        <v>200.69686411149826</v>
      </c>
      <c r="I41" s="77"/>
      <c r="J41" s="76">
        <f t="shared" si="3"/>
        <v>5.5011699536793852</v>
      </c>
    </row>
    <row r="42" spans="1:12">
      <c r="A42" s="26">
        <v>5</v>
      </c>
      <c r="B42" s="46" t="s">
        <v>44</v>
      </c>
      <c r="C42" s="31">
        <v>250000</v>
      </c>
      <c r="D42" s="60">
        <v>2761</v>
      </c>
      <c r="E42" s="60">
        <v>690.3</v>
      </c>
      <c r="F42" s="60">
        <v>1584.5</v>
      </c>
      <c r="G42" s="57">
        <f t="shared" si="4"/>
        <v>57.388627308946042</v>
      </c>
      <c r="H42" s="57">
        <f>F42/E42*100</f>
        <v>229.53788208025497</v>
      </c>
      <c r="I42" s="60"/>
      <c r="J42" s="76">
        <f t="shared" si="3"/>
        <v>75.664963468793275</v>
      </c>
    </row>
    <row r="43" spans="1:12" ht="27.75" customHeight="1">
      <c r="A43" s="26">
        <v>6</v>
      </c>
      <c r="B43" s="46" t="s">
        <v>40</v>
      </c>
      <c r="C43" s="31">
        <v>310300</v>
      </c>
      <c r="D43" s="60">
        <v>200</v>
      </c>
      <c r="E43" s="60"/>
      <c r="F43" s="60"/>
      <c r="G43" s="57">
        <f t="shared" si="4"/>
        <v>0</v>
      </c>
      <c r="H43" s="57"/>
      <c r="I43" s="60"/>
      <c r="J43" s="76">
        <f t="shared" si="3"/>
        <v>0</v>
      </c>
    </row>
    <row r="44" spans="1:12" ht="13.5" customHeight="1" thickBot="1">
      <c r="A44" s="26">
        <v>7</v>
      </c>
      <c r="B44" s="46" t="s">
        <v>41</v>
      </c>
      <c r="C44" s="31">
        <v>330100</v>
      </c>
      <c r="D44" s="60">
        <v>9545.7000000000007</v>
      </c>
      <c r="E44" s="60">
        <v>343.5</v>
      </c>
      <c r="F44" s="60">
        <v>361.2</v>
      </c>
      <c r="G44" s="60">
        <f t="shared" si="4"/>
        <v>3.7839026996448659</v>
      </c>
      <c r="H44" s="57">
        <f>F44/E44*100</f>
        <v>105.1528384279476</v>
      </c>
      <c r="I44" s="77"/>
      <c r="J44" s="76">
        <f t="shared" si="3"/>
        <v>17.248459958932237</v>
      </c>
    </row>
    <row r="45" spans="1:12" ht="13.5" hidden="1" customHeight="1" thickBot="1">
      <c r="A45" s="26">
        <v>11</v>
      </c>
      <c r="B45" s="50"/>
      <c r="C45" s="31">
        <v>501100</v>
      </c>
      <c r="D45" s="60"/>
      <c r="E45" s="60"/>
      <c r="F45" s="60"/>
      <c r="G45" s="60"/>
      <c r="H45" s="60"/>
      <c r="I45" s="77"/>
      <c r="J45" s="76">
        <f t="shared" si="3"/>
        <v>0</v>
      </c>
    </row>
    <row r="46" spans="1:12" ht="19.5" customHeight="1" thickBot="1">
      <c r="A46" s="26">
        <v>8</v>
      </c>
      <c r="B46" s="50" t="s">
        <v>50</v>
      </c>
      <c r="C46" s="43">
        <v>410300</v>
      </c>
      <c r="D46" s="77"/>
      <c r="E46" s="77"/>
      <c r="F46" s="77"/>
      <c r="G46" s="57"/>
      <c r="H46" s="57"/>
      <c r="I46" s="77"/>
      <c r="J46" s="76">
        <f t="shared" si="3"/>
        <v>0</v>
      </c>
    </row>
    <row r="47" spans="1:12" ht="15" hidden="1" customHeight="1" thickBot="1">
      <c r="A47" s="26"/>
      <c r="B47" s="37"/>
      <c r="C47" s="43"/>
      <c r="D47" s="77"/>
      <c r="E47" s="77"/>
      <c r="F47" s="77"/>
      <c r="G47" s="57"/>
      <c r="H47" s="57"/>
      <c r="I47" s="52"/>
      <c r="J47" s="76"/>
    </row>
    <row r="48" spans="1:12" ht="15" hidden="1" customHeight="1" thickBot="1">
      <c r="A48" s="26"/>
      <c r="B48" s="37"/>
      <c r="C48" s="43"/>
      <c r="D48" s="77"/>
      <c r="E48" s="77"/>
      <c r="F48" s="52"/>
      <c r="G48" s="52"/>
      <c r="H48" s="52"/>
      <c r="I48" s="62"/>
      <c r="J48" s="76"/>
      <c r="K48" s="16"/>
    </row>
    <row r="49" spans="1:10" ht="29.25" hidden="1" customHeight="1" thickBot="1">
      <c r="A49" s="28">
        <v>8</v>
      </c>
      <c r="B49" s="22" t="s">
        <v>15</v>
      </c>
      <c r="C49" s="44">
        <v>430100</v>
      </c>
      <c r="D49" s="52"/>
      <c r="E49" s="78"/>
      <c r="F49" s="79"/>
      <c r="G49" s="80"/>
      <c r="H49" s="81"/>
      <c r="I49" s="82"/>
      <c r="J49" s="83">
        <f>F49/F$50*100</f>
        <v>0</v>
      </c>
    </row>
    <row r="50" spans="1:10" ht="16.5" customHeight="1" thickBot="1">
      <c r="A50" s="23"/>
      <c r="B50" s="24" t="s">
        <v>17</v>
      </c>
      <c r="C50" s="35">
        <v>900101</v>
      </c>
      <c r="D50" s="72">
        <f>SUM(D35:D49)</f>
        <v>12962.300000000001</v>
      </c>
      <c r="E50" s="72">
        <f>SUM(E35:E49)</f>
        <v>1115.1999999999998</v>
      </c>
      <c r="F50" s="73">
        <f>SUM(F35:F49)</f>
        <v>2094.1</v>
      </c>
      <c r="G50" s="84">
        <f>F50/D50*100</f>
        <v>16.155311943096518</v>
      </c>
      <c r="H50" s="85">
        <f>F50/E50*100</f>
        <v>187.77797704447633</v>
      </c>
      <c r="I50" s="86"/>
      <c r="J50" s="85">
        <f>F50/F$50*100</f>
        <v>100</v>
      </c>
    </row>
    <row r="51" spans="1:10" ht="19.5" customHeight="1" thickBot="1">
      <c r="A51" s="104" t="s">
        <v>19</v>
      </c>
      <c r="B51" s="105"/>
      <c r="C51" s="33">
        <v>900100</v>
      </c>
      <c r="D51" s="72">
        <f>D50+D33</f>
        <v>284226.3</v>
      </c>
      <c r="E51" s="72">
        <f>E50+E33</f>
        <v>70363.3</v>
      </c>
      <c r="F51" s="73">
        <f>F50+F33</f>
        <v>74470.399999999994</v>
      </c>
      <c r="G51" s="84">
        <f>F51/D51*100</f>
        <v>26.201093987431847</v>
      </c>
      <c r="H51" s="85">
        <f>F51/E51*100</f>
        <v>105.83699172722143</v>
      </c>
      <c r="I51" s="87"/>
      <c r="J51" s="85">
        <v>100</v>
      </c>
    </row>
    <row r="52" spans="1:10" ht="15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37.5" customHeight="1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>
      <c r="H58" s="8"/>
    </row>
    <row r="59" spans="1:10">
      <c r="H59" s="8"/>
    </row>
    <row r="60" spans="1:10">
      <c r="H60" s="8"/>
    </row>
    <row r="61" spans="1:10" ht="18">
      <c r="C61" s="12"/>
      <c r="D61" s="12"/>
      <c r="F61" s="12"/>
      <c r="G61" s="12"/>
    </row>
    <row r="62" spans="1:10">
      <c r="H62" s="8"/>
    </row>
    <row r="63" spans="1:10">
      <c r="H63" s="8"/>
    </row>
    <row r="64" spans="1:10" ht="6.75" customHeight="1">
      <c r="H64" s="8"/>
    </row>
    <row r="65" spans="1:8" hidden="1">
      <c r="H65" s="8"/>
    </row>
    <row r="66" spans="1:8">
      <c r="B66" s="91" t="s">
        <v>42</v>
      </c>
      <c r="C66" s="91"/>
      <c r="D66" s="91"/>
      <c r="E66" s="91"/>
      <c r="F66" s="91" t="s">
        <v>43</v>
      </c>
      <c r="H66" s="8"/>
    </row>
    <row r="67" spans="1:8" ht="6.75" customHeight="1">
      <c r="H67" s="8"/>
    </row>
    <row r="68" spans="1:8" ht="10.5" customHeight="1">
      <c r="H68" s="8"/>
    </row>
    <row r="69" spans="1:8">
      <c r="H69" s="8"/>
    </row>
    <row r="70" spans="1:8">
      <c r="H70" s="8"/>
    </row>
    <row r="71" spans="1:8">
      <c r="H71" s="8"/>
    </row>
    <row r="72" spans="1:8">
      <c r="C72" s="45"/>
      <c r="F72" s="101"/>
      <c r="G72" s="101"/>
      <c r="H72" s="8"/>
    </row>
    <row r="73" spans="1:8">
      <c r="H73" s="8"/>
    </row>
    <row r="74" spans="1:8">
      <c r="H74" s="8"/>
    </row>
    <row r="75" spans="1:8">
      <c r="H75" s="8"/>
    </row>
    <row r="76" spans="1:8">
      <c r="H76" s="8"/>
    </row>
    <row r="77" spans="1:8">
      <c r="A77" s="88"/>
      <c r="B77" s="89"/>
      <c r="C77" s="90"/>
      <c r="D77" s="88"/>
      <c r="H77" s="8"/>
    </row>
    <row r="78" spans="1:8">
      <c r="A78" s="88"/>
      <c r="B78" s="88"/>
      <c r="C78" s="88"/>
      <c r="D78" s="88"/>
      <c r="H78" s="8"/>
    </row>
  </sheetData>
  <mergeCells count="14">
    <mergeCell ref="F72:G72"/>
    <mergeCell ref="A33:B33"/>
    <mergeCell ref="A51:B51"/>
    <mergeCell ref="A34:J34"/>
    <mergeCell ref="C8:C9"/>
    <mergeCell ref="D8:D9"/>
    <mergeCell ref="E8:E9"/>
    <mergeCell ref="G8:H8"/>
    <mergeCell ref="A10:J10"/>
    <mergeCell ref="C6:H6"/>
    <mergeCell ref="F8:F9"/>
    <mergeCell ref="J8:J9"/>
    <mergeCell ref="A8:A9"/>
    <mergeCell ref="B8:B9"/>
  </mergeCells>
  <phoneticPr fontId="0" type="noConversion"/>
  <pageMargins left="0.39370078740157483" right="0.19685039370078741" top="0" bottom="0" header="0.15748031496062992" footer="0.11811023622047245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дод</vt:lpstr>
      <vt:lpstr>'1 дод'!Область_печати</vt:lpstr>
    </vt:vector>
  </TitlesOfParts>
  <Company>-= GolovFinTex =-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2017-06-13T11:50:40Z</cp:lastPrinted>
  <dcterms:created xsi:type="dcterms:W3CDTF">1998-04-28T08:45:11Z</dcterms:created>
  <dcterms:modified xsi:type="dcterms:W3CDTF">2017-07-07T06:59:56Z</dcterms:modified>
</cp:coreProperties>
</file>