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30" windowHeight="4425" activeTab="0"/>
  </bookViews>
  <sheets>
    <sheet name="1 дод" sheetId="1" r:id="rId1"/>
  </sheets>
  <definedNames>
    <definedName name="_xlnm.Print_Area" localSheetId="0">'1 дод'!$A$1:$J$71</definedName>
  </definedNames>
  <calcPr fullCalcOnLoad="1"/>
</workbook>
</file>

<file path=xl/sharedStrings.xml><?xml version="1.0" encoding="utf-8"?>
<sst xmlns="http://schemas.openxmlformats.org/spreadsheetml/2006/main" count="63" uniqueCount="62">
  <si>
    <t>Найменування показника</t>
  </si>
  <si>
    <t>СПЕЦІАЛЬНИЙ ФОНД</t>
  </si>
  <si>
    <t>ЗАГАЛЬНИЙ ФОНД</t>
  </si>
  <si>
    <t>Дотації</t>
  </si>
  <si>
    <t>№№ п/п</t>
  </si>
  <si>
    <t>Питома вага</t>
  </si>
  <si>
    <t>Інші неподаткові надходження</t>
  </si>
  <si>
    <t>Субвенції,одержані з Держ. бюджету</t>
  </si>
  <si>
    <t>ПРОЕКТ</t>
  </si>
  <si>
    <t xml:space="preserve">Додаток №1 </t>
  </si>
  <si>
    <t>КФКВ</t>
  </si>
  <si>
    <t>до рішення  №____ ___ сесії Хустської міської ради V скликання</t>
  </si>
  <si>
    <t xml:space="preserve">             від  ____  липня  2006 р.</t>
  </si>
  <si>
    <t xml:space="preserve"> План на звітну дату</t>
  </si>
  <si>
    <t xml:space="preserve">                                                             Додаток № 1</t>
  </si>
  <si>
    <t>Податки на власність механізмів (фізичних осіб )</t>
  </si>
  <si>
    <t>Уточнений план на рік</t>
  </si>
  <si>
    <t>Кошти, одержані із загального фонду бюджету  до бюджету розвитку ( спеціального фонду)</t>
  </si>
  <si>
    <t>РАЗОМ ДОХОДІВ ПО ЗАГАЛЬНОМУ ФОНДУ</t>
  </si>
  <si>
    <t>РАЗОМ ДОХОДІВ ПО СПЕЦІАЛЬНОМУ ФОНДУ</t>
  </si>
  <si>
    <t>РАЗОМ</t>
  </si>
  <si>
    <t>Разом доходів</t>
  </si>
  <si>
    <t>% виконання  уточненого плану</t>
  </si>
  <si>
    <t>на рік</t>
  </si>
  <si>
    <t>на звітну дату</t>
  </si>
  <si>
    <t>Податок на прибуток підприємств та фінансових установ комунальної власності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</si>
  <si>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</si>
  <si>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</si>
  <si>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</si>
  <si>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</si>
  <si>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 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</si>
  <si>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</si>
  <si>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</si>
  <si>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</si>
  <si>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</si>
  <si>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Збір за місця для паркування транспортних засобів </t>
  </si>
  <si>
    <t>Туристичний збір </t>
  </si>
  <si>
    <t>Збір за провадження деяких видів підприємницької діяльності </t>
  </si>
  <si>
    <t>Частина чистого прибутку (доходу) комунальних унітарних підприємств та їх об`єднань, що вилучається до бюджету  </t>
  </si>
  <si>
    <t>Адміністративні штрафи та інші санкції </t>
  </si>
  <si>
    <t>Реєстраційний збір за проведення державної реєстрації юридичних осіб та фізичних осіб - підприємців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</si>
  <si>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</si>
  <si>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</si>
  <si>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Збір за першу реєстрацію транспортного засобу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</si>
  <si>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</si>
  <si>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Єдиний податок  </t>
  </si>
  <si>
    <t>Екологічний податок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</si>
  <si>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</si>
  <si>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</si>
  <si>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</si>
  <si>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</si>
  <si>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</si>
  <si>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Секретар ради</t>
  </si>
  <si>
    <t>В.Ерфан</t>
  </si>
  <si>
    <t xml:space="preserve">        Виконання  дохідної частини бюджету  Хустської міської ради  за ІІІ квартал 2012 року</t>
  </si>
  <si>
    <t>Надходження за ІІІ квартал 2012 року</t>
  </si>
  <si>
    <t>Плата за розміщення тимчасово вільних коштів місцевих бюджетів</t>
  </si>
  <si>
    <t>Власні надходження бюджетних установ</t>
  </si>
  <si>
    <t xml:space="preserve">Субвенція з державного бюджету місцевим бюджетам </t>
  </si>
  <si>
    <t>Цільові фонди</t>
  </si>
  <si>
    <t xml:space="preserve">                            до рішення VI сесії Хустської міської ради </t>
  </si>
  <si>
    <t xml:space="preserve">  VI скликання  від  29.11.2012 року  № 842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</si>
</sst>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#,##0;[Red]#,##0"/>
    <numFmt numFmtId="189" formatCode="00"/>
    <numFmt numFmtId="190" formatCode="000000"/>
    <numFmt numFmtId="191" formatCode="#,##0_ ;[Red]\-#,##0\ "/>
    <numFmt numFmtId="192" formatCode="0.0"/>
    <numFmt numFmtId="193" formatCode="0."/>
    <numFmt numFmtId="194" formatCode="0.0000"/>
    <numFmt numFmtId="195" formatCode="0.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%"/>
    <numFmt numFmtId="203" formatCode="0.000%"/>
    <numFmt numFmtId="204" formatCode="0.0000%"/>
    <numFmt numFmtId="205" formatCode="0.00000%"/>
    <numFmt numFmtId="206" formatCode="0.000000%"/>
    <numFmt numFmtId="207" formatCode="0.0000000%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sz val="14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b/>
      <sz val="10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49" fontId="6" fillId="0" borderId="0" xfId="0" applyNumberFormat="1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92" fontId="0" fillId="0" borderId="0" xfId="0" applyNumberFormat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6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wrapText="1"/>
    </xf>
    <xf numFmtId="0" fontId="17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4" xfId="0" applyFont="1" applyBorder="1" applyAlignment="1">
      <alignment vertical="center" wrapText="1"/>
    </xf>
    <xf numFmtId="0" fontId="16" fillId="0" borderId="32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192" fontId="10" fillId="0" borderId="23" xfId="0" applyNumberFormat="1" applyFont="1" applyFill="1" applyBorder="1" applyAlignment="1">
      <alignment horizontal="center" vertical="center"/>
    </xf>
    <xf numFmtId="192" fontId="10" fillId="0" borderId="33" xfId="0" applyNumberFormat="1" applyFont="1" applyFill="1" applyBorder="1" applyAlignment="1">
      <alignment horizontal="center" vertical="center"/>
    </xf>
    <xf numFmtId="192" fontId="10" fillId="0" borderId="19" xfId="0" applyNumberFormat="1" applyFont="1" applyFill="1" applyBorder="1" applyAlignment="1">
      <alignment horizontal="center" vertical="center"/>
    </xf>
    <xf numFmtId="192" fontId="10" fillId="0" borderId="24" xfId="0" applyNumberFormat="1" applyFont="1" applyFill="1" applyBorder="1" applyAlignment="1">
      <alignment horizontal="center" vertical="center"/>
    </xf>
    <xf numFmtId="192" fontId="10" fillId="0" borderId="34" xfId="0" applyNumberFormat="1" applyFont="1" applyFill="1" applyBorder="1" applyAlignment="1">
      <alignment horizontal="center" vertical="center"/>
    </xf>
    <xf numFmtId="192" fontId="10" fillId="0" borderId="28" xfId="0" applyNumberFormat="1" applyFont="1" applyFill="1" applyBorder="1" applyAlignment="1">
      <alignment horizontal="center" vertical="center"/>
    </xf>
    <xf numFmtId="192" fontId="10" fillId="0" borderId="35" xfId="0" applyNumberFormat="1" applyFont="1" applyFill="1" applyBorder="1" applyAlignment="1">
      <alignment horizontal="center" vertical="center"/>
    </xf>
    <xf numFmtId="192" fontId="10" fillId="0" borderId="36" xfId="0" applyNumberFormat="1" applyFont="1" applyFill="1" applyBorder="1" applyAlignment="1">
      <alignment horizontal="center" vertical="center"/>
    </xf>
    <xf numFmtId="192" fontId="16" fillId="0" borderId="27" xfId="0" applyNumberFormat="1" applyFont="1" applyFill="1" applyBorder="1" applyAlignment="1">
      <alignment horizontal="center" vertical="center"/>
    </xf>
    <xf numFmtId="192" fontId="16" fillId="0" borderId="37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192" fontId="10" fillId="0" borderId="22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192" fontId="10" fillId="0" borderId="31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92" fontId="10" fillId="0" borderId="21" xfId="0" applyNumberFormat="1" applyFont="1" applyFill="1" applyBorder="1" applyAlignment="1">
      <alignment horizontal="center" vertical="center"/>
    </xf>
    <xf numFmtId="192" fontId="17" fillId="0" borderId="25" xfId="0" applyNumberFormat="1" applyFont="1" applyFill="1" applyBorder="1" applyAlignment="1">
      <alignment horizontal="center" vertical="center"/>
    </xf>
    <xf numFmtId="192" fontId="17" fillId="0" borderId="14" xfId="0" applyNumberFormat="1" applyFont="1" applyFill="1" applyBorder="1" applyAlignment="1">
      <alignment horizontal="center" vertical="center"/>
    </xf>
    <xf numFmtId="192" fontId="17" fillId="0" borderId="37" xfId="0" applyNumberFormat="1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192" fontId="10" fillId="0" borderId="39" xfId="0" applyNumberFormat="1" applyFont="1" applyFill="1" applyBorder="1" applyAlignment="1">
      <alignment horizontal="center" vertical="center"/>
    </xf>
    <xf numFmtId="192" fontId="10" fillId="0" borderId="30" xfId="0" applyNumberFormat="1" applyFont="1" applyFill="1" applyBorder="1" applyAlignment="1">
      <alignment horizontal="center" vertical="center"/>
    </xf>
    <xf numFmtId="192" fontId="10" fillId="0" borderId="40" xfId="0" applyNumberFormat="1" applyFont="1" applyFill="1" applyBorder="1" applyAlignment="1">
      <alignment horizontal="center" vertical="center"/>
    </xf>
    <xf numFmtId="192" fontId="10" fillId="0" borderId="41" xfId="0" applyNumberFormat="1" applyFont="1" applyFill="1" applyBorder="1" applyAlignment="1">
      <alignment horizontal="center" vertical="center"/>
    </xf>
    <xf numFmtId="192" fontId="10" fillId="0" borderId="27" xfId="0" applyNumberFormat="1" applyFont="1" applyFill="1" applyBorder="1" applyAlignment="1">
      <alignment horizontal="center" vertical="center"/>
    </xf>
    <xf numFmtId="192" fontId="10" fillId="0" borderId="42" xfId="0" applyNumberFormat="1" applyFont="1" applyFill="1" applyBorder="1" applyAlignment="1">
      <alignment horizontal="center" vertical="center"/>
    </xf>
    <xf numFmtId="192" fontId="10" fillId="0" borderId="43" xfId="0" applyNumberFormat="1" applyFont="1" applyFill="1" applyBorder="1" applyAlignment="1">
      <alignment horizontal="center" vertical="center"/>
    </xf>
    <xf numFmtId="192" fontId="10" fillId="0" borderId="44" xfId="0" applyNumberFormat="1" applyFont="1" applyFill="1" applyBorder="1" applyAlignment="1">
      <alignment horizontal="center" vertical="center"/>
    </xf>
    <xf numFmtId="192" fontId="17" fillId="0" borderId="27" xfId="0" applyNumberFormat="1" applyFont="1" applyFill="1" applyBorder="1" applyAlignment="1">
      <alignment horizontal="center" vertical="center"/>
    </xf>
    <xf numFmtId="192" fontId="17" fillId="0" borderId="42" xfId="0" applyNumberFormat="1" applyFont="1" applyFill="1" applyBorder="1" applyAlignment="1">
      <alignment horizontal="center" vertical="center"/>
    </xf>
    <xf numFmtId="192" fontId="17" fillId="0" borderId="45" xfId="0" applyNumberFormat="1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3" fillId="0" borderId="41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13" fillId="0" borderId="48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29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49" fontId="57" fillId="0" borderId="0" xfId="0" applyNumberFormat="1" applyFont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75"/>
          <c:y val="0.021"/>
          <c:w val="0.87575"/>
          <c:h val="0.95775"/>
        </c:manualLayout>
      </c:layout>
      <c:pie3DChart>
        <c:varyColors val="1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4205"/>
          <c:w val="0.073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Податки, збори ( обов"язкові платежі) загального фонду міського бюджету</a:t>
            </a:r>
          </a:p>
        </c:rich>
      </c:tx>
      <c:layout>
        <c:manualLayout>
          <c:xMode val="factor"/>
          <c:yMode val="factor"/>
          <c:x val="-0.05225"/>
          <c:y val="-0.01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275"/>
          <c:y val="0.351"/>
          <c:w val="0.27025"/>
          <c:h val="0.39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'1 дод'!$J$11:$J$33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</cdr:x>
      <cdr:y>0.6505</cdr:y>
    </cdr:from>
    <cdr:to>
      <cdr:x>0.52325</cdr:x>
      <cdr:y>0.7205</cdr:y>
    </cdr:to>
    <cdr:sp>
      <cdr:nvSpPr>
        <cdr:cNvPr id="1" name="Text Box 1"/>
        <cdr:cNvSpPr txBox="1">
          <a:spLocks noChangeArrowheads="1"/>
        </cdr:cNvSpPr>
      </cdr:nvSpPr>
      <cdr:spPr>
        <a:xfrm>
          <a:off x="5191125" y="15906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66675</xdr:colOff>
      <xdr:row>8</xdr:row>
      <xdr:rowOff>304800</xdr:rowOff>
    </xdr:from>
    <xdr:to>
      <xdr:col>50</xdr:col>
      <xdr:colOff>476250</xdr:colOff>
      <xdr:row>25</xdr:row>
      <xdr:rowOff>57150</xdr:rowOff>
    </xdr:to>
    <xdr:graphicFrame>
      <xdr:nvGraphicFramePr>
        <xdr:cNvPr id="1" name="Chart 2"/>
        <xdr:cNvGraphicFramePr/>
      </xdr:nvGraphicFramePr>
      <xdr:xfrm>
        <a:off x="32785050" y="1276350"/>
        <a:ext cx="52101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10</xdr:col>
      <xdr:colOff>0</xdr:colOff>
      <xdr:row>70</xdr:row>
      <xdr:rowOff>9525</xdr:rowOff>
    </xdr:to>
    <xdr:graphicFrame>
      <xdr:nvGraphicFramePr>
        <xdr:cNvPr id="2" name="Chart 7"/>
        <xdr:cNvGraphicFramePr/>
      </xdr:nvGraphicFramePr>
      <xdr:xfrm>
        <a:off x="0" y="11791950"/>
        <a:ext cx="100869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="75" zoomScaleSheetLayoutView="75" zoomScalePageLayoutView="0" workbookViewId="0" topLeftCell="A4">
      <selection activeCell="J6" sqref="J6"/>
    </sheetView>
  </sheetViews>
  <sheetFormatPr defaultColWidth="9.00390625" defaultRowHeight="12.75"/>
  <cols>
    <col min="1" max="1" width="5.00390625" style="0" customWidth="1"/>
    <col min="2" max="2" width="57.125" style="0" customWidth="1"/>
    <col min="3" max="3" width="8.25390625" style="0" customWidth="1"/>
    <col min="4" max="4" width="9.375" style="0" customWidth="1"/>
    <col min="6" max="7" width="12.75390625" style="0" customWidth="1"/>
    <col min="8" max="8" width="10.00390625" style="0" customWidth="1"/>
    <col min="9" max="9" width="0.12890625" style="0" customWidth="1"/>
    <col min="10" max="10" width="8.00390625" style="0" customWidth="1"/>
  </cols>
  <sheetData>
    <row r="1" spans="1:10" ht="12.75" hidden="1">
      <c r="A1" s="10" t="s">
        <v>8</v>
      </c>
      <c r="B1" s="4"/>
      <c r="C1" s="2"/>
      <c r="D1" s="2"/>
      <c r="E1" s="2"/>
      <c r="F1" s="2" t="s">
        <v>9</v>
      </c>
      <c r="G1" s="2"/>
      <c r="I1" s="2"/>
      <c r="J1" s="1"/>
    </row>
    <row r="2" spans="1:10" ht="12.75" hidden="1">
      <c r="A2" s="3"/>
      <c r="B2" s="4"/>
      <c r="C2" s="2" t="s">
        <v>11</v>
      </c>
      <c r="H2" s="2"/>
      <c r="I2" s="2"/>
      <c r="J2" s="1"/>
    </row>
    <row r="3" spans="1:10" ht="14.25" hidden="1">
      <c r="A3" s="11"/>
      <c r="B3" s="4"/>
      <c r="C3" s="2"/>
      <c r="E3" s="2" t="s">
        <v>12</v>
      </c>
      <c r="H3" s="2"/>
      <c r="I3" s="2"/>
      <c r="J3" s="1"/>
    </row>
    <row r="4" spans="1:10" ht="14.25">
      <c r="A4" s="11"/>
      <c r="B4" s="104" t="s">
        <v>8</v>
      </c>
      <c r="C4" s="14" t="s">
        <v>14</v>
      </c>
      <c r="D4" s="14"/>
      <c r="E4" s="14"/>
      <c r="F4" s="13"/>
      <c r="G4" s="13"/>
      <c r="H4" s="13"/>
      <c r="I4" s="2"/>
      <c r="J4" s="1"/>
    </row>
    <row r="5" spans="1:10" ht="9.75" customHeight="1">
      <c r="A5" s="11"/>
      <c r="B5" s="4"/>
      <c r="C5" s="15" t="s">
        <v>60</v>
      </c>
      <c r="D5" s="15"/>
      <c r="E5" s="15"/>
      <c r="F5" s="15"/>
      <c r="G5" s="15"/>
      <c r="H5" s="15"/>
      <c r="I5" s="2"/>
      <c r="J5" s="1"/>
    </row>
    <row r="6" spans="1:10" ht="10.5" customHeight="1">
      <c r="A6" s="11"/>
      <c r="B6" s="4"/>
      <c r="C6" s="89" t="s">
        <v>61</v>
      </c>
      <c r="D6" s="89"/>
      <c r="E6" s="89"/>
      <c r="F6" s="89"/>
      <c r="G6" s="89"/>
      <c r="H6" s="89"/>
      <c r="I6" s="2"/>
      <c r="J6" s="1"/>
    </row>
    <row r="7" spans="1:10" ht="15.75" thickBot="1">
      <c r="A7" s="6" t="s">
        <v>54</v>
      </c>
      <c r="B7" s="9"/>
      <c r="C7" s="5"/>
      <c r="D7" s="5"/>
      <c r="E7" s="5"/>
      <c r="F7" s="5"/>
      <c r="G7" s="5"/>
      <c r="H7" s="5"/>
      <c r="I7" s="5"/>
      <c r="J7" s="7"/>
    </row>
    <row r="8" spans="1:10" ht="26.25" customHeight="1">
      <c r="A8" s="92" t="s">
        <v>4</v>
      </c>
      <c r="B8" s="92" t="s">
        <v>0</v>
      </c>
      <c r="C8" s="94" t="s">
        <v>10</v>
      </c>
      <c r="D8" s="92" t="s">
        <v>16</v>
      </c>
      <c r="E8" s="92" t="s">
        <v>13</v>
      </c>
      <c r="F8" s="90" t="s">
        <v>55</v>
      </c>
      <c r="G8" s="95" t="s">
        <v>22</v>
      </c>
      <c r="H8" s="95"/>
      <c r="I8" s="19"/>
      <c r="J8" s="92" t="s">
        <v>5</v>
      </c>
    </row>
    <row r="9" spans="1:10" ht="24" customHeight="1" thickBot="1">
      <c r="A9" s="93"/>
      <c r="B9" s="93"/>
      <c r="C9" s="93"/>
      <c r="D9" s="93"/>
      <c r="E9" s="93"/>
      <c r="F9" s="91"/>
      <c r="G9" s="36" t="s">
        <v>23</v>
      </c>
      <c r="H9" s="36" t="s">
        <v>24</v>
      </c>
      <c r="I9" s="20"/>
      <c r="J9" s="93"/>
    </row>
    <row r="10" spans="1:10" ht="16.5" customHeight="1" thickBot="1">
      <c r="A10" s="86" t="s">
        <v>2</v>
      </c>
      <c r="B10" s="87"/>
      <c r="C10" s="87"/>
      <c r="D10" s="87"/>
      <c r="E10" s="87"/>
      <c r="F10" s="87"/>
      <c r="G10" s="87"/>
      <c r="H10" s="87"/>
      <c r="I10" s="87"/>
      <c r="J10" s="88"/>
    </row>
    <row r="11" spans="1:10" ht="30" customHeight="1">
      <c r="A11" s="27">
        <v>1</v>
      </c>
      <c r="B11" s="47" t="s">
        <v>26</v>
      </c>
      <c r="C11" s="40">
        <v>110101</v>
      </c>
      <c r="D11" s="52">
        <v>26224.8</v>
      </c>
      <c r="E11" s="52">
        <v>19286.3</v>
      </c>
      <c r="F11" s="52">
        <v>15937.4</v>
      </c>
      <c r="G11" s="52">
        <f>F11/D11*100</f>
        <v>60.77224611817821</v>
      </c>
      <c r="H11" s="52">
        <f>F11/E11*100</f>
        <v>82.63586068867538</v>
      </c>
      <c r="I11" s="53"/>
      <c r="J11" s="54">
        <f>F11/F$34*100</f>
        <v>70.08592863613579</v>
      </c>
    </row>
    <row r="12" spans="1:10" ht="54.75" customHeight="1">
      <c r="A12" s="28">
        <f>A11+1</f>
        <v>2</v>
      </c>
      <c r="B12" s="47" t="s">
        <v>27</v>
      </c>
      <c r="C12" s="41">
        <v>110102</v>
      </c>
      <c r="D12" s="55">
        <v>740.4</v>
      </c>
      <c r="E12" s="55">
        <v>560.4</v>
      </c>
      <c r="F12" s="55">
        <v>495.3</v>
      </c>
      <c r="G12" s="52">
        <f aca="true" t="shared" si="0" ref="G12:G36">F12/D12*100</f>
        <v>66.89627228525123</v>
      </c>
      <c r="H12" s="52">
        <f aca="true" t="shared" si="1" ref="H12:H55">F12/E12*100</f>
        <v>88.38329764453961</v>
      </c>
      <c r="I12" s="56"/>
      <c r="J12" s="54">
        <f>F12/F$34*100</f>
        <v>2.1781194205753796</v>
      </c>
    </row>
    <row r="13" spans="1:10" ht="29.25" customHeight="1">
      <c r="A13" s="28">
        <v>3</v>
      </c>
      <c r="B13" s="47" t="s">
        <v>28</v>
      </c>
      <c r="C13" s="41">
        <v>110104</v>
      </c>
      <c r="D13" s="55">
        <v>200</v>
      </c>
      <c r="E13" s="55">
        <v>150</v>
      </c>
      <c r="F13" s="55">
        <v>161.1</v>
      </c>
      <c r="G13" s="52">
        <f t="shared" si="0"/>
        <v>80.55</v>
      </c>
      <c r="H13" s="52">
        <f t="shared" si="1"/>
        <v>107.4</v>
      </c>
      <c r="I13" s="56"/>
      <c r="J13" s="54">
        <f>F13/F$34*100</f>
        <v>0.7084495026341483</v>
      </c>
    </row>
    <row r="14" spans="1:10" ht="24.75" customHeight="1">
      <c r="A14" s="28">
        <v>4</v>
      </c>
      <c r="B14" s="47" t="s">
        <v>29</v>
      </c>
      <c r="C14" s="41">
        <v>110105</v>
      </c>
      <c r="D14" s="55">
        <v>2110</v>
      </c>
      <c r="E14" s="55">
        <v>1581</v>
      </c>
      <c r="F14" s="55">
        <v>1647.1</v>
      </c>
      <c r="G14" s="52">
        <f t="shared" si="0"/>
        <v>78.06161137440758</v>
      </c>
      <c r="H14" s="52">
        <f t="shared" si="1"/>
        <v>104.18089816571789</v>
      </c>
      <c r="I14" s="56"/>
      <c r="J14" s="54">
        <f>F14/F$34*100</f>
        <v>7.243247521965894</v>
      </c>
    </row>
    <row r="15" spans="1:10" ht="27.75" customHeight="1">
      <c r="A15" s="28">
        <v>5</v>
      </c>
      <c r="B15" s="39" t="s">
        <v>25</v>
      </c>
      <c r="C15" s="41">
        <v>110202</v>
      </c>
      <c r="D15" s="55">
        <v>170</v>
      </c>
      <c r="E15" s="55">
        <v>130</v>
      </c>
      <c r="F15" s="55">
        <v>133.6</v>
      </c>
      <c r="G15" s="52">
        <f t="shared" si="0"/>
        <v>78.58823529411765</v>
      </c>
      <c r="H15" s="52">
        <f t="shared" si="1"/>
        <v>102.76923076923077</v>
      </c>
      <c r="I15" s="56"/>
      <c r="J15" s="54">
        <f aca="true" t="shared" si="2" ref="J15:J21">F15/F$34*100</f>
        <v>0.5875161610920063</v>
      </c>
    </row>
    <row r="16" spans="1:10" ht="36.75" customHeight="1">
      <c r="A16" s="28">
        <v>6</v>
      </c>
      <c r="B16" s="47" t="s">
        <v>30</v>
      </c>
      <c r="C16" s="41">
        <v>130102</v>
      </c>
      <c r="D16" s="55">
        <v>5</v>
      </c>
      <c r="E16" s="55">
        <v>5</v>
      </c>
      <c r="F16" s="55">
        <v>85.3</v>
      </c>
      <c r="G16" s="52">
        <f t="shared" si="0"/>
        <v>1705.9999999999998</v>
      </c>
      <c r="H16" s="52">
        <f t="shared" si="1"/>
        <v>1705.9999999999998</v>
      </c>
      <c r="I16" s="56"/>
      <c r="J16" s="54">
        <f t="shared" si="2"/>
        <v>0.3751132375834441</v>
      </c>
    </row>
    <row r="17" spans="1:10" ht="18" customHeight="1">
      <c r="A17" s="28">
        <v>7</v>
      </c>
      <c r="B17" s="47" t="s">
        <v>31</v>
      </c>
      <c r="C17" s="41">
        <v>130501</v>
      </c>
      <c r="D17" s="55">
        <v>1301.3</v>
      </c>
      <c r="E17" s="55">
        <v>1266.3</v>
      </c>
      <c r="F17" s="55">
        <v>737.1</v>
      </c>
      <c r="G17" s="52">
        <f t="shared" si="0"/>
        <v>56.64335664335665</v>
      </c>
      <c r="H17" s="52">
        <f t="shared" si="1"/>
        <v>58.2089552238806</v>
      </c>
      <c r="I17" s="56"/>
      <c r="J17" s="54">
        <f t="shared" si="2"/>
        <v>3.2414533109350137</v>
      </c>
    </row>
    <row r="18" spans="1:10" ht="12.75" customHeight="1">
      <c r="A18" s="28">
        <v>8</v>
      </c>
      <c r="B18" s="47" t="s">
        <v>32</v>
      </c>
      <c r="C18" s="41">
        <v>130502</v>
      </c>
      <c r="D18" s="55">
        <v>1464</v>
      </c>
      <c r="E18" s="55">
        <v>1366.7</v>
      </c>
      <c r="F18" s="55">
        <v>1403.3</v>
      </c>
      <c r="G18" s="52">
        <f t="shared" si="0"/>
        <v>95.85382513661202</v>
      </c>
      <c r="H18" s="52">
        <f t="shared" si="1"/>
        <v>102.67798346381795</v>
      </c>
      <c r="I18" s="56"/>
      <c r="J18" s="54">
        <f t="shared" si="2"/>
        <v>6.171118479494105</v>
      </c>
    </row>
    <row r="19" spans="1:10" ht="12.75" customHeight="1">
      <c r="A19" s="28">
        <v>9</v>
      </c>
      <c r="B19" s="47" t="s">
        <v>33</v>
      </c>
      <c r="C19" s="41">
        <v>130503</v>
      </c>
      <c r="D19" s="55">
        <v>160</v>
      </c>
      <c r="E19" s="55">
        <v>121</v>
      </c>
      <c r="F19" s="55">
        <v>138.2</v>
      </c>
      <c r="G19" s="52">
        <f t="shared" si="0"/>
        <v>86.37499999999999</v>
      </c>
      <c r="H19" s="52">
        <f t="shared" si="1"/>
        <v>114.21487603305785</v>
      </c>
      <c r="I19" s="56"/>
      <c r="J19" s="54">
        <f t="shared" si="2"/>
        <v>0.6077450109499646</v>
      </c>
    </row>
    <row r="20" spans="1:10" ht="12.75" customHeight="1">
      <c r="A20" s="28">
        <v>10</v>
      </c>
      <c r="B20" s="47" t="s">
        <v>34</v>
      </c>
      <c r="C20" s="41">
        <v>130505</v>
      </c>
      <c r="D20" s="55">
        <v>1332</v>
      </c>
      <c r="E20" s="55">
        <v>1299</v>
      </c>
      <c r="F20" s="55">
        <v>1160.6</v>
      </c>
      <c r="G20" s="52">
        <f t="shared" si="0"/>
        <v>87.13213213213213</v>
      </c>
      <c r="H20" s="52">
        <f t="shared" si="1"/>
        <v>89.3456505003849</v>
      </c>
      <c r="I20" s="56"/>
      <c r="J20" s="54">
        <f t="shared" si="2"/>
        <v>5.103826770684</v>
      </c>
    </row>
    <row r="21" spans="1:10" ht="14.25" customHeight="1">
      <c r="A21" s="28">
        <v>11</v>
      </c>
      <c r="B21" s="47" t="s">
        <v>35</v>
      </c>
      <c r="C21" s="41">
        <v>180201</v>
      </c>
      <c r="D21" s="55">
        <v>195.6</v>
      </c>
      <c r="E21" s="55">
        <v>142.6</v>
      </c>
      <c r="F21" s="55">
        <v>16.3</v>
      </c>
      <c r="G21" s="52">
        <f t="shared" si="0"/>
        <v>8.333333333333334</v>
      </c>
      <c r="H21" s="52">
        <f t="shared" si="1"/>
        <v>11.430575035063114</v>
      </c>
      <c r="I21" s="56"/>
      <c r="J21" s="54">
        <f t="shared" si="2"/>
        <v>0.07168048971406962</v>
      </c>
    </row>
    <row r="22" spans="1:10" ht="13.5" customHeight="1">
      <c r="A22" s="28">
        <v>12</v>
      </c>
      <c r="B22" s="47" t="s">
        <v>36</v>
      </c>
      <c r="C22" s="41">
        <v>180300</v>
      </c>
      <c r="D22" s="55">
        <v>15</v>
      </c>
      <c r="E22" s="55">
        <v>11.1</v>
      </c>
      <c r="F22" s="55">
        <v>11.7</v>
      </c>
      <c r="G22" s="52">
        <f t="shared" si="0"/>
        <v>77.99999999999999</v>
      </c>
      <c r="H22" s="52">
        <f t="shared" si="1"/>
        <v>105.40540540540539</v>
      </c>
      <c r="I22" s="56"/>
      <c r="J22" s="54">
        <f aca="true" t="shared" si="3" ref="J22:J34">F22/F$34*100</f>
        <v>0.05145163985611133</v>
      </c>
    </row>
    <row r="23" spans="1:10" ht="13.5" customHeight="1">
      <c r="A23" s="28">
        <v>13</v>
      </c>
      <c r="B23" s="47" t="s">
        <v>37</v>
      </c>
      <c r="C23" s="41">
        <v>180400</v>
      </c>
      <c r="D23" s="55">
        <v>550</v>
      </c>
      <c r="E23" s="55">
        <v>419</v>
      </c>
      <c r="F23" s="55">
        <v>481.5</v>
      </c>
      <c r="G23" s="52">
        <f t="shared" si="0"/>
        <v>87.54545454545455</v>
      </c>
      <c r="H23" s="52">
        <f t="shared" si="1"/>
        <v>114.91646778042958</v>
      </c>
      <c r="I23" s="56"/>
      <c r="J23" s="54">
        <f t="shared" si="3"/>
        <v>2.1174328710015047</v>
      </c>
    </row>
    <row r="24" spans="1:10" ht="25.5">
      <c r="A24" s="28">
        <v>14</v>
      </c>
      <c r="B24" s="47" t="s">
        <v>38</v>
      </c>
      <c r="C24" s="41">
        <v>210103</v>
      </c>
      <c r="D24" s="55">
        <v>55</v>
      </c>
      <c r="E24" s="55">
        <v>41</v>
      </c>
      <c r="F24" s="55">
        <v>5.3</v>
      </c>
      <c r="G24" s="52">
        <f t="shared" si="0"/>
        <v>9.636363636363637</v>
      </c>
      <c r="H24" s="52">
        <f t="shared" si="1"/>
        <v>12.926829268292684</v>
      </c>
      <c r="I24" s="56"/>
      <c r="J24" s="54">
        <f t="shared" si="3"/>
        <v>0.023307153097212825</v>
      </c>
    </row>
    <row r="25" spans="1:10" ht="12.75">
      <c r="A25" s="28">
        <v>15</v>
      </c>
      <c r="B25" s="47" t="s">
        <v>56</v>
      </c>
      <c r="C25" s="41">
        <v>210500</v>
      </c>
      <c r="D25" s="55"/>
      <c r="E25" s="55"/>
      <c r="F25" s="55">
        <v>146.3</v>
      </c>
      <c r="G25" s="52"/>
      <c r="H25" s="52"/>
      <c r="I25" s="56"/>
      <c r="J25" s="54">
        <f t="shared" si="3"/>
        <v>0.6433653770041956</v>
      </c>
    </row>
    <row r="26" spans="1:10" ht="12.75">
      <c r="A26" s="28">
        <v>16</v>
      </c>
      <c r="B26" s="47" t="s">
        <v>39</v>
      </c>
      <c r="C26" s="41">
        <v>210811</v>
      </c>
      <c r="D26" s="55">
        <v>7</v>
      </c>
      <c r="E26" s="55">
        <v>5</v>
      </c>
      <c r="F26" s="55">
        <v>7.8</v>
      </c>
      <c r="G26" s="52">
        <f t="shared" si="0"/>
        <v>111.42857142857143</v>
      </c>
      <c r="H26" s="52">
        <f t="shared" si="1"/>
        <v>156</v>
      </c>
      <c r="I26" s="56"/>
      <c r="J26" s="54">
        <f t="shared" si="3"/>
        <v>0.03430109323740755</v>
      </c>
    </row>
    <row r="27" spans="1:10" ht="25.5">
      <c r="A27" s="29">
        <v>17</v>
      </c>
      <c r="B27" s="47" t="s">
        <v>40</v>
      </c>
      <c r="C27" s="41">
        <v>220103</v>
      </c>
      <c r="D27" s="55">
        <v>17</v>
      </c>
      <c r="E27" s="55">
        <v>12.8</v>
      </c>
      <c r="F27" s="55">
        <v>15.2</v>
      </c>
      <c r="G27" s="52">
        <f t="shared" si="0"/>
        <v>89.41176470588235</v>
      </c>
      <c r="H27" s="52">
        <f t="shared" si="1"/>
        <v>118.74999999999997</v>
      </c>
      <c r="I27" s="56"/>
      <c r="J27" s="54">
        <f t="shared" si="3"/>
        <v>0.06684315605238395</v>
      </c>
    </row>
    <row r="28" spans="1:10" ht="38.25" customHeight="1">
      <c r="A28" s="29">
        <v>18</v>
      </c>
      <c r="B28" s="47" t="s">
        <v>41</v>
      </c>
      <c r="C28" s="41">
        <v>220804</v>
      </c>
      <c r="D28" s="55">
        <v>408</v>
      </c>
      <c r="E28" s="55">
        <v>366</v>
      </c>
      <c r="F28" s="55">
        <v>137.5</v>
      </c>
      <c r="G28" s="52">
        <f t="shared" si="0"/>
        <v>33.700980392156865</v>
      </c>
      <c r="H28" s="52">
        <f t="shared" si="1"/>
        <v>37.56830601092896</v>
      </c>
      <c r="I28" s="56"/>
      <c r="J28" s="54">
        <f t="shared" si="3"/>
        <v>0.6046667077107101</v>
      </c>
    </row>
    <row r="29" spans="1:10" ht="12" customHeight="1">
      <c r="A29" s="28">
        <v>19</v>
      </c>
      <c r="B29" s="47" t="s">
        <v>42</v>
      </c>
      <c r="C29" s="41">
        <v>220900</v>
      </c>
      <c r="D29" s="55">
        <v>10</v>
      </c>
      <c r="E29" s="55">
        <v>7</v>
      </c>
      <c r="F29" s="55">
        <v>13.7</v>
      </c>
      <c r="G29" s="52">
        <f t="shared" si="0"/>
        <v>137</v>
      </c>
      <c r="H29" s="52">
        <f t="shared" si="1"/>
        <v>195.7142857142857</v>
      </c>
      <c r="I29" s="56"/>
      <c r="J29" s="54">
        <f t="shared" si="3"/>
        <v>0.06024679196826711</v>
      </c>
    </row>
    <row r="30" spans="1:10" ht="12.75" hidden="1">
      <c r="A30" s="28">
        <f>A29+1</f>
        <v>20</v>
      </c>
      <c r="B30" s="17"/>
      <c r="C30" s="41"/>
      <c r="D30" s="55"/>
      <c r="E30" s="55"/>
      <c r="F30" s="55"/>
      <c r="G30" s="52" t="e">
        <f t="shared" si="0"/>
        <v>#DIV/0!</v>
      </c>
      <c r="H30" s="52" t="e">
        <f t="shared" si="1"/>
        <v>#DIV/0!</v>
      </c>
      <c r="I30" s="56"/>
      <c r="J30" s="54"/>
    </row>
    <row r="31" spans="1:10" ht="11.25" customHeight="1" hidden="1">
      <c r="A31" s="28">
        <f>A30+1</f>
        <v>21</v>
      </c>
      <c r="B31" s="17"/>
      <c r="C31" s="41"/>
      <c r="D31" s="55"/>
      <c r="E31" s="55"/>
      <c r="F31" s="55"/>
      <c r="G31" s="52" t="e">
        <f t="shared" si="0"/>
        <v>#DIV/0!</v>
      </c>
      <c r="H31" s="52" t="e">
        <f t="shared" si="1"/>
        <v>#DIV/0!</v>
      </c>
      <c r="I31" s="56"/>
      <c r="J31" s="54"/>
    </row>
    <row r="32" spans="1:10" ht="26.25" customHeight="1" hidden="1">
      <c r="A32" s="29">
        <v>19</v>
      </c>
      <c r="B32" s="21"/>
      <c r="C32" s="41"/>
      <c r="D32" s="55"/>
      <c r="E32" s="55"/>
      <c r="F32" s="55"/>
      <c r="G32" s="52" t="e">
        <f t="shared" si="0"/>
        <v>#DIV/0!</v>
      </c>
      <c r="H32" s="52" t="e">
        <f t="shared" si="1"/>
        <v>#DIV/0!</v>
      </c>
      <c r="I32" s="56"/>
      <c r="J32" s="54"/>
    </row>
    <row r="33" spans="1:10" ht="13.5" thickBot="1">
      <c r="A33" s="30">
        <v>20</v>
      </c>
      <c r="B33" s="18" t="s">
        <v>6</v>
      </c>
      <c r="C33" s="42">
        <v>240600</v>
      </c>
      <c r="D33" s="57"/>
      <c r="E33" s="57"/>
      <c r="F33" s="57">
        <v>5.5</v>
      </c>
      <c r="G33" s="52"/>
      <c r="H33" s="52"/>
      <c r="I33" s="58"/>
      <c r="J33" s="59">
        <f t="shared" si="3"/>
        <v>0.024186668308428402</v>
      </c>
    </row>
    <row r="34" spans="1:10" ht="15" thickBot="1">
      <c r="A34" s="48"/>
      <c r="B34" s="22" t="s">
        <v>20</v>
      </c>
      <c r="C34" s="43">
        <v>900101</v>
      </c>
      <c r="D34" s="60">
        <f>SUM(D11:D33)</f>
        <v>34965.1</v>
      </c>
      <c r="E34" s="60">
        <f>SUM(E11:E33)</f>
        <v>26770.199999999997</v>
      </c>
      <c r="F34" s="60">
        <f>SUM(F11:F33)</f>
        <v>22739.799999999992</v>
      </c>
      <c r="G34" s="61">
        <f t="shared" si="0"/>
        <v>65.0357070335849</v>
      </c>
      <c r="H34" s="61">
        <f t="shared" si="1"/>
        <v>84.94445316060394</v>
      </c>
      <c r="I34" s="62"/>
      <c r="J34" s="61">
        <f t="shared" si="3"/>
        <v>100</v>
      </c>
    </row>
    <row r="35" spans="1:10" ht="12.75">
      <c r="A35" s="49">
        <v>22</v>
      </c>
      <c r="B35" s="23" t="s">
        <v>3</v>
      </c>
      <c r="C35" s="40">
        <v>410200</v>
      </c>
      <c r="D35" s="63">
        <v>28735.6</v>
      </c>
      <c r="E35" s="52">
        <v>20404.4</v>
      </c>
      <c r="F35" s="52">
        <v>19922.3</v>
      </c>
      <c r="G35" s="52">
        <f t="shared" si="0"/>
        <v>69.32968164924344</v>
      </c>
      <c r="H35" s="52">
        <f t="shared" si="1"/>
        <v>97.63727431338339</v>
      </c>
      <c r="I35" s="64"/>
      <c r="J35" s="65"/>
    </row>
    <row r="36" spans="1:10" ht="13.5" thickBot="1">
      <c r="A36" s="50">
        <v>23</v>
      </c>
      <c r="B36" s="18" t="s">
        <v>7</v>
      </c>
      <c r="C36" s="42">
        <v>410300</v>
      </c>
      <c r="D36" s="57">
        <v>28628.9</v>
      </c>
      <c r="E36" s="66">
        <v>22418.7</v>
      </c>
      <c r="F36" s="57">
        <v>21863.9</v>
      </c>
      <c r="G36" s="67">
        <f t="shared" si="0"/>
        <v>76.37003168127312</v>
      </c>
      <c r="H36" s="67">
        <f t="shared" si="1"/>
        <v>97.52528023480397</v>
      </c>
      <c r="I36" s="68"/>
      <c r="J36" s="69"/>
    </row>
    <row r="37" spans="1:10" ht="15.75" customHeight="1" thickBot="1">
      <c r="A37" s="97" t="s">
        <v>18</v>
      </c>
      <c r="B37" s="98"/>
      <c r="C37" s="35">
        <v>900101</v>
      </c>
      <c r="D37" s="70">
        <f>D34+D35+D36</f>
        <v>92329.6</v>
      </c>
      <c r="E37" s="70">
        <f>E34+E35+E36</f>
        <v>69593.3</v>
      </c>
      <c r="F37" s="71">
        <f>F34+F35+F36</f>
        <v>64525.99999999999</v>
      </c>
      <c r="G37" s="72">
        <f aca="true" t="shared" si="4" ref="G37:G51">F37/D37*100</f>
        <v>69.88658025162027</v>
      </c>
      <c r="H37" s="72">
        <f t="shared" si="1"/>
        <v>92.71869562156125</v>
      </c>
      <c r="I37" s="73"/>
      <c r="J37" s="72"/>
    </row>
    <row r="38" spans="1:10" ht="13.5" customHeight="1" thickBot="1">
      <c r="A38" s="101" t="s">
        <v>1</v>
      </c>
      <c r="B38" s="102"/>
      <c r="C38" s="102"/>
      <c r="D38" s="102"/>
      <c r="E38" s="102"/>
      <c r="F38" s="102"/>
      <c r="G38" s="102"/>
      <c r="H38" s="102"/>
      <c r="I38" s="102"/>
      <c r="J38" s="103"/>
    </row>
    <row r="39" spans="1:12" ht="15" customHeight="1">
      <c r="A39" s="31">
        <v>1</v>
      </c>
      <c r="B39" s="47" t="s">
        <v>43</v>
      </c>
      <c r="C39" s="32">
        <v>120300</v>
      </c>
      <c r="D39" s="52">
        <v>142.7</v>
      </c>
      <c r="E39" s="52">
        <v>106.7</v>
      </c>
      <c r="F39" s="52">
        <v>479.4</v>
      </c>
      <c r="G39" s="52">
        <f>F39/D39*100</f>
        <v>335.94954449894885</v>
      </c>
      <c r="H39" s="52">
        <f>F39/E39*100</f>
        <v>449.29709465791933</v>
      </c>
      <c r="I39" s="52"/>
      <c r="J39" s="74">
        <f aca="true" t="shared" si="5" ref="J39:J51">F39/F$55*100</f>
        <v>3.6465424783405727</v>
      </c>
      <c r="L39" s="16"/>
    </row>
    <row r="40" spans="1:12" ht="14.25" customHeight="1" hidden="1">
      <c r="A40" s="28">
        <f>A39+1</f>
        <v>2</v>
      </c>
      <c r="B40" s="17" t="s">
        <v>15</v>
      </c>
      <c r="C40" s="33">
        <v>120202</v>
      </c>
      <c r="D40" s="55"/>
      <c r="E40" s="55"/>
      <c r="F40" s="55"/>
      <c r="G40" s="52" t="e">
        <f>F40/D40*100</f>
        <v>#DIV/0!</v>
      </c>
      <c r="H40" s="52" t="e">
        <f aca="true" t="shared" si="6" ref="H40:H48">F40/E40*100</f>
        <v>#DIV/0!</v>
      </c>
      <c r="I40" s="55"/>
      <c r="J40" s="74">
        <f t="shared" si="5"/>
        <v>0</v>
      </c>
      <c r="L40" s="16"/>
    </row>
    <row r="41" spans="1:12" ht="43.5" customHeight="1">
      <c r="A41" s="28">
        <v>2</v>
      </c>
      <c r="B41" s="47" t="s">
        <v>44</v>
      </c>
      <c r="C41" s="33">
        <v>180415</v>
      </c>
      <c r="D41" s="55">
        <v>31.6</v>
      </c>
      <c r="E41" s="55">
        <v>24.7</v>
      </c>
      <c r="F41" s="55">
        <v>45.5</v>
      </c>
      <c r="G41" s="52">
        <f>F41/D41*100</f>
        <v>143.9873417721519</v>
      </c>
      <c r="H41" s="52">
        <f t="shared" si="6"/>
        <v>184.21052631578948</v>
      </c>
      <c r="I41" s="55"/>
      <c r="J41" s="74">
        <f t="shared" si="5"/>
        <v>0.34609445716415527</v>
      </c>
      <c r="L41" s="16"/>
    </row>
    <row r="42" spans="1:12" ht="14.25" customHeight="1">
      <c r="A42" s="28">
        <v>3</v>
      </c>
      <c r="B42" s="47" t="s">
        <v>45</v>
      </c>
      <c r="C42" s="33">
        <v>180500</v>
      </c>
      <c r="D42" s="55">
        <v>2822.8</v>
      </c>
      <c r="E42" s="55">
        <v>2150.8</v>
      </c>
      <c r="F42" s="55">
        <v>3537.1</v>
      </c>
      <c r="G42" s="52">
        <f>F42/D42*100</f>
        <v>125.30466203769306</v>
      </c>
      <c r="H42" s="52">
        <f t="shared" si="6"/>
        <v>164.45508647944948</v>
      </c>
      <c r="I42" s="55"/>
      <c r="J42" s="74">
        <f t="shared" si="5"/>
        <v>26.904850646930413</v>
      </c>
      <c r="L42" s="16"/>
    </row>
    <row r="43" spans="1:10" ht="12.75">
      <c r="A43" s="28">
        <v>4</v>
      </c>
      <c r="B43" s="47" t="s">
        <v>46</v>
      </c>
      <c r="C43" s="33">
        <v>190100</v>
      </c>
      <c r="D43" s="55">
        <v>249.9</v>
      </c>
      <c r="E43" s="55">
        <v>46.1</v>
      </c>
      <c r="F43" s="55">
        <v>63.7</v>
      </c>
      <c r="G43" s="52">
        <f t="shared" si="4"/>
        <v>25.49019607843137</v>
      </c>
      <c r="H43" s="52">
        <f t="shared" si="6"/>
        <v>138.17787418655098</v>
      </c>
      <c r="I43" s="55"/>
      <c r="J43" s="74">
        <f t="shared" si="5"/>
        <v>0.4845322400298174</v>
      </c>
    </row>
    <row r="44" spans="1:10" ht="25.5">
      <c r="A44" s="28">
        <v>5</v>
      </c>
      <c r="B44" s="47" t="s">
        <v>47</v>
      </c>
      <c r="C44" s="33">
        <v>211100</v>
      </c>
      <c r="D44" s="55">
        <v>10</v>
      </c>
      <c r="E44" s="55">
        <v>10</v>
      </c>
      <c r="F44" s="55"/>
      <c r="G44" s="52">
        <f t="shared" si="4"/>
        <v>0</v>
      </c>
      <c r="H44" s="52">
        <f t="shared" si="6"/>
        <v>0</v>
      </c>
      <c r="I44" s="55"/>
      <c r="J44" s="74">
        <f t="shared" si="5"/>
        <v>0</v>
      </c>
    </row>
    <row r="45" spans="1:10" ht="38.25">
      <c r="A45" s="28">
        <v>6</v>
      </c>
      <c r="B45" s="47" t="s">
        <v>48</v>
      </c>
      <c r="C45" s="33">
        <v>240621</v>
      </c>
      <c r="D45" s="55">
        <v>0.2</v>
      </c>
      <c r="E45" s="55">
        <v>0.2</v>
      </c>
      <c r="F45" s="55">
        <v>3.6</v>
      </c>
      <c r="G45" s="52">
        <f t="shared" si="4"/>
        <v>1800</v>
      </c>
      <c r="H45" s="52">
        <f t="shared" si="6"/>
        <v>1800</v>
      </c>
      <c r="I45" s="55"/>
      <c r="J45" s="74">
        <f t="shared" si="5"/>
        <v>0.027383297709691407</v>
      </c>
    </row>
    <row r="46" spans="1:10" ht="27.75" customHeight="1" thickBot="1">
      <c r="A46" s="28">
        <v>7</v>
      </c>
      <c r="B46" s="47" t="s">
        <v>49</v>
      </c>
      <c r="C46" s="33">
        <v>241700</v>
      </c>
      <c r="D46" s="55">
        <v>355.3</v>
      </c>
      <c r="E46" s="55">
        <v>355.3</v>
      </c>
      <c r="F46" s="55">
        <v>799.9</v>
      </c>
      <c r="G46" s="55">
        <f>F46/D46*100</f>
        <v>225.13368983957216</v>
      </c>
      <c r="H46" s="52">
        <f t="shared" si="6"/>
        <v>225.13368983957216</v>
      </c>
      <c r="I46" s="75"/>
      <c r="J46" s="74">
        <f t="shared" si="5"/>
        <v>6.084416621661711</v>
      </c>
    </row>
    <row r="47" spans="1:10" ht="12.75">
      <c r="A47" s="28">
        <v>8</v>
      </c>
      <c r="B47" s="47" t="s">
        <v>57</v>
      </c>
      <c r="C47" s="33">
        <v>250000</v>
      </c>
      <c r="D47" s="55">
        <v>1682.8</v>
      </c>
      <c r="E47" s="55">
        <v>2791.3</v>
      </c>
      <c r="F47" s="55">
        <v>4073.4</v>
      </c>
      <c r="G47" s="52">
        <f>F47/D47*100</f>
        <v>242.06085096268123</v>
      </c>
      <c r="H47" s="52">
        <f t="shared" si="6"/>
        <v>145.93200300935047</v>
      </c>
      <c r="I47" s="55"/>
      <c r="J47" s="74">
        <f t="shared" si="5"/>
        <v>30.98420135851583</v>
      </c>
    </row>
    <row r="48" spans="1:10" ht="27.75" customHeight="1">
      <c r="A48" s="28">
        <v>9</v>
      </c>
      <c r="B48" s="47" t="s">
        <v>50</v>
      </c>
      <c r="C48" s="33">
        <v>310300</v>
      </c>
      <c r="D48" s="55">
        <v>9721.4</v>
      </c>
      <c r="E48" s="55">
        <v>819.8</v>
      </c>
      <c r="F48" s="55">
        <v>427.4</v>
      </c>
      <c r="G48" s="52">
        <f t="shared" si="4"/>
        <v>4.396486102824696</v>
      </c>
      <c r="H48" s="52">
        <f t="shared" si="6"/>
        <v>52.13466699194925</v>
      </c>
      <c r="I48" s="55"/>
      <c r="J48" s="74">
        <f t="shared" si="5"/>
        <v>3.2510059558672517</v>
      </c>
    </row>
    <row r="49" spans="1:10" ht="13.5" customHeight="1" thickBot="1">
      <c r="A49" s="28">
        <v>10</v>
      </c>
      <c r="B49" s="47" t="s">
        <v>51</v>
      </c>
      <c r="C49" s="33">
        <v>330101</v>
      </c>
      <c r="D49" s="55">
        <v>5972.5</v>
      </c>
      <c r="E49" s="55">
        <v>2048.1</v>
      </c>
      <c r="F49" s="55">
        <v>2060.8</v>
      </c>
      <c r="G49" s="55">
        <f t="shared" si="4"/>
        <v>34.50481372959398</v>
      </c>
      <c r="H49" s="52">
        <f t="shared" si="1"/>
        <v>100.62008690981887</v>
      </c>
      <c r="I49" s="75"/>
      <c r="J49" s="74">
        <f t="shared" si="5"/>
        <v>15.675416644481126</v>
      </c>
    </row>
    <row r="50" spans="1:10" ht="13.5" customHeight="1" thickBot="1">
      <c r="A50" s="28">
        <v>11</v>
      </c>
      <c r="B50" s="51" t="s">
        <v>59</v>
      </c>
      <c r="C50" s="33">
        <v>501100</v>
      </c>
      <c r="D50" s="55">
        <v>0</v>
      </c>
      <c r="E50" s="55">
        <v>0</v>
      </c>
      <c r="F50" s="55">
        <v>68</v>
      </c>
      <c r="G50" s="55"/>
      <c r="H50" s="55"/>
      <c r="I50" s="75"/>
      <c r="J50" s="74">
        <f t="shared" si="5"/>
        <v>0.5172400678497266</v>
      </c>
    </row>
    <row r="51" spans="1:10" ht="19.5" customHeight="1" thickBot="1">
      <c r="A51" s="28">
        <v>12</v>
      </c>
      <c r="B51" s="51" t="s">
        <v>58</v>
      </c>
      <c r="C51" s="44">
        <v>410300</v>
      </c>
      <c r="D51" s="75">
        <v>3356.6</v>
      </c>
      <c r="E51" s="75">
        <v>2182.5</v>
      </c>
      <c r="F51" s="75">
        <v>1587.9</v>
      </c>
      <c r="G51" s="52">
        <f t="shared" si="4"/>
        <v>47.306798546147895</v>
      </c>
      <c r="H51" s="52">
        <f t="shared" si="1"/>
        <v>72.75601374570448</v>
      </c>
      <c r="I51" s="75"/>
      <c r="J51" s="74">
        <f t="shared" si="5"/>
        <v>12.078316231449719</v>
      </c>
    </row>
    <row r="52" spans="1:10" ht="15" customHeight="1" hidden="1" thickBot="1">
      <c r="A52" s="28"/>
      <c r="B52" s="38"/>
      <c r="C52" s="44"/>
      <c r="D52" s="75"/>
      <c r="E52" s="75"/>
      <c r="F52" s="75"/>
      <c r="G52" s="52"/>
      <c r="H52" s="52"/>
      <c r="I52" s="67"/>
      <c r="J52" s="74"/>
    </row>
    <row r="53" spans="1:11" ht="15" customHeight="1" hidden="1" thickBot="1">
      <c r="A53" s="28"/>
      <c r="B53" s="38"/>
      <c r="C53" s="44"/>
      <c r="D53" s="75"/>
      <c r="E53" s="75"/>
      <c r="F53" s="67"/>
      <c r="G53" s="67"/>
      <c r="H53" s="67"/>
      <c r="I53" s="57"/>
      <c r="J53" s="74"/>
      <c r="K53" s="16"/>
    </row>
    <row r="54" spans="1:10" ht="29.25" customHeight="1" hidden="1" thickBot="1">
      <c r="A54" s="30">
        <v>8</v>
      </c>
      <c r="B54" s="24" t="s">
        <v>17</v>
      </c>
      <c r="C54" s="45">
        <v>430100</v>
      </c>
      <c r="D54" s="67"/>
      <c r="E54" s="76"/>
      <c r="F54" s="77"/>
      <c r="G54" s="78"/>
      <c r="H54" s="79"/>
      <c r="I54" s="80"/>
      <c r="J54" s="81">
        <f>F54/F$55*100</f>
        <v>0</v>
      </c>
    </row>
    <row r="55" spans="1:10" ht="16.5" customHeight="1" thickBot="1">
      <c r="A55" s="25"/>
      <c r="B55" s="26" t="s">
        <v>19</v>
      </c>
      <c r="C55" s="37">
        <v>900101</v>
      </c>
      <c r="D55" s="70">
        <f>SUM(D39:D54)</f>
        <v>24345.8</v>
      </c>
      <c r="E55" s="70">
        <f>SUM(E39:E54)</f>
        <v>10535.5</v>
      </c>
      <c r="F55" s="71">
        <f>SUM(F39:F54)</f>
        <v>13146.699999999999</v>
      </c>
      <c r="G55" s="82">
        <f>F55/D55*100</f>
        <v>53.999868560490924</v>
      </c>
      <c r="H55" s="83">
        <f t="shared" si="1"/>
        <v>124.78477528356508</v>
      </c>
      <c r="I55" s="84"/>
      <c r="J55" s="83">
        <f>F55/F$55*100</f>
        <v>100</v>
      </c>
    </row>
    <row r="56" spans="1:10" ht="19.5" customHeight="1" thickBot="1">
      <c r="A56" s="99" t="s">
        <v>21</v>
      </c>
      <c r="B56" s="100"/>
      <c r="C56" s="35">
        <v>900100</v>
      </c>
      <c r="D56" s="70">
        <f>D55+D37</f>
        <v>116675.40000000001</v>
      </c>
      <c r="E56" s="70">
        <f>E55+E37</f>
        <v>80128.8</v>
      </c>
      <c r="F56" s="71">
        <f>F55+F37</f>
        <v>77672.7</v>
      </c>
      <c r="G56" s="82">
        <f>F56/D56*100</f>
        <v>66.57161663898302</v>
      </c>
      <c r="H56" s="83">
        <f>F56/E56*100</f>
        <v>96.93480995597088</v>
      </c>
      <c r="I56" s="85"/>
      <c r="J56" s="83"/>
    </row>
    <row r="57" spans="1:10" ht="1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37.5" customHeight="1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.7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.7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.7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.7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ht="12.75">
      <c r="H63" s="8"/>
    </row>
    <row r="64" ht="12.75">
      <c r="H64" s="8"/>
    </row>
    <row r="65" ht="12.75">
      <c r="H65" s="8"/>
    </row>
    <row r="66" spans="3:7" ht="18">
      <c r="C66" s="12"/>
      <c r="D66" s="12"/>
      <c r="F66" s="12"/>
      <c r="G66" s="12"/>
    </row>
    <row r="67" ht="12.75">
      <c r="H67" s="8"/>
    </row>
    <row r="68" ht="12.75">
      <c r="H68" s="8"/>
    </row>
    <row r="69" ht="6.75" customHeight="1">
      <c r="H69" s="8"/>
    </row>
    <row r="70" ht="12.75" hidden="1">
      <c r="H70" s="8"/>
    </row>
    <row r="71" spans="2:8" ht="12.75">
      <c r="B71" t="s">
        <v>52</v>
      </c>
      <c r="F71" t="s">
        <v>53</v>
      </c>
      <c r="H71" s="8"/>
    </row>
    <row r="72" ht="6.75" customHeight="1">
      <c r="H72" s="8"/>
    </row>
    <row r="73" ht="10.5" customHeight="1">
      <c r="H73" s="8"/>
    </row>
    <row r="74" ht="12.75">
      <c r="H74" s="8"/>
    </row>
    <row r="75" ht="12.75">
      <c r="H75" s="8"/>
    </row>
    <row r="76" ht="12.75">
      <c r="H76" s="8"/>
    </row>
    <row r="77" spans="3:8" ht="12.75">
      <c r="C77" s="46"/>
      <c r="F77" s="96"/>
      <c r="G77" s="96"/>
      <c r="H77" s="8"/>
    </row>
    <row r="78" ht="12.75">
      <c r="H78" s="8"/>
    </row>
    <row r="79" ht="12.75">
      <c r="H79" s="8"/>
    </row>
    <row r="80" ht="12.75">
      <c r="H80" s="8"/>
    </row>
    <row r="81" ht="12.75">
      <c r="H81" s="8"/>
    </row>
    <row r="82" ht="12.75">
      <c r="H82" s="8"/>
    </row>
    <row r="83" ht="12.75">
      <c r="H83" s="8"/>
    </row>
  </sheetData>
  <sheetProtection/>
  <mergeCells count="14">
    <mergeCell ref="F77:G77"/>
    <mergeCell ref="A37:B37"/>
    <mergeCell ref="A56:B56"/>
    <mergeCell ref="A38:J38"/>
    <mergeCell ref="A10:J10"/>
    <mergeCell ref="C6:H6"/>
    <mergeCell ref="F8:F9"/>
    <mergeCell ref="J8:J9"/>
    <mergeCell ref="A8:A9"/>
    <mergeCell ref="B8:B9"/>
    <mergeCell ref="C8:C9"/>
    <mergeCell ref="D8:D9"/>
    <mergeCell ref="E8:E9"/>
    <mergeCell ref="G8:H8"/>
  </mergeCells>
  <printOptions/>
  <pageMargins left="0.3937007874015748" right="0.1968503937007874" top="0" bottom="0" header="0.15748031496062992" footer="0.11811023622047245"/>
  <pageSetup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BRAVO53</cp:lastModifiedBy>
  <cp:lastPrinted>2012-11-06T09:41:08Z</cp:lastPrinted>
  <dcterms:created xsi:type="dcterms:W3CDTF">1998-04-28T08:45:11Z</dcterms:created>
  <dcterms:modified xsi:type="dcterms:W3CDTF">2012-11-30T08:47:30Z</dcterms:modified>
  <cp:category/>
  <cp:version/>
  <cp:contentType/>
  <cp:contentStatus/>
</cp:coreProperties>
</file>