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30" windowHeight="4425" activeTab="0"/>
  </bookViews>
  <sheets>
    <sheet name="1 дод" sheetId="1" r:id="rId1"/>
  </sheets>
  <definedNames>
    <definedName name="_xlnm.Print_Area" localSheetId="0">'1 дод'!$A$1:$J$68</definedName>
  </definedNames>
  <calcPr fullCalcOnLoad="1"/>
</workbook>
</file>

<file path=xl/sharedStrings.xml><?xml version="1.0" encoding="utf-8"?>
<sst xmlns="http://schemas.openxmlformats.org/spreadsheetml/2006/main" count="60" uniqueCount="59">
  <si>
    <t>Найменування показника</t>
  </si>
  <si>
    <t>СПЕЦІАЛЬНИЙ ФОНД</t>
  </si>
  <si>
    <t>ЗАГАЛЬНИЙ ФОНД</t>
  </si>
  <si>
    <t>Дотації</t>
  </si>
  <si>
    <t>№№ п/п</t>
  </si>
  <si>
    <t>Питома вага</t>
  </si>
  <si>
    <t>Інші неподаткові надходження</t>
  </si>
  <si>
    <t>ПРОЕКТ</t>
  </si>
  <si>
    <t xml:space="preserve">Додаток №1 </t>
  </si>
  <si>
    <t>КФКВ</t>
  </si>
  <si>
    <t>до рішення  №____ ___ сесії Хустської міської ради V скликання</t>
  </si>
  <si>
    <t xml:space="preserve">             від  ____  липня  2006 р.</t>
  </si>
  <si>
    <t xml:space="preserve"> План на звітну дату</t>
  </si>
  <si>
    <t xml:space="preserve">                                                             Додаток № 1</t>
  </si>
  <si>
    <t>Уточнений план на рік</t>
  </si>
  <si>
    <t>Кошти, одержані із загального фонду бюджету  до бюджету розвитку ( спеціального фонду)</t>
  </si>
  <si>
    <t>РАЗОМ ДОХОДІВ ПО ЗАГАЛЬНОМУ ФОНДУ</t>
  </si>
  <si>
    <t>РАЗОМ ДОХОДІВ ПО СПЕЦІАЛЬНОМУ ФОНДУ</t>
  </si>
  <si>
    <t>РАЗОМ</t>
  </si>
  <si>
    <t>Разом доходів</t>
  </si>
  <si>
    <t>% виконання  уточненого плану</t>
  </si>
  <si>
    <t>на рік</t>
  </si>
  <si>
    <t>на звітну дату</t>
  </si>
  <si>
    <t>Податок на прибуток підприємств та фінансових установ комунальної власності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</si>
  <si>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</si>
  <si>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</si>
  <si>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</si>
  <si>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</si>
  <si>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</si>
  <si>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Збір за провадження деяких видів підприємницької діяльності </t>
  </si>
  <si>
    <t>Частина чистого прибутку (доходу) комунальних унітарних підприємств та їх об`єднань, що вилучається до бюджету  </t>
  </si>
  <si>
    <t>Адміністративні штрафи та інші санкції </t>
  </si>
  <si>
    <t>Реєстраційний збір за проведення державної реєстрації юридичних осіб та фізичних осіб - підприємців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</si>
  <si>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</si>
  <si>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</si>
  <si>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</si>
  <si>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Єдиний податок  </t>
  </si>
  <si>
    <t>Екологічний податок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</si>
  <si>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</si>
  <si>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</si>
  <si>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</si>
  <si>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</si>
  <si>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</si>
  <si>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Секретар ради</t>
  </si>
  <si>
    <t>В.Ерфан</t>
  </si>
  <si>
    <t>Власні надходження бюджетних установ</t>
  </si>
  <si>
    <t xml:space="preserve">        Виконання  дохідної частини бюджету міста Хуст  за І квартал 2014 року</t>
  </si>
  <si>
    <t>Податок та збір на доходи фізичних осіб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</si>
  <si>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</si>
  <si>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Акцизний податок з реалізації суб`єктами господарювання роздрібної торгівлі підакцизних товарів</t>
  </si>
  <si>
    <t>Плата за надання інших адміністративних послуг</t>
  </si>
  <si>
    <t>Податок на нерухоме майно, відмінне від земельної ділянки</t>
  </si>
  <si>
    <t xml:space="preserve">Транспортний податок </t>
  </si>
  <si>
    <t>Субвенції</t>
  </si>
  <si>
    <t>Надходження за І квартал 2015 року</t>
  </si>
  <si>
    <t>Податок з власників транспортних засобів</t>
  </si>
  <si>
    <t>Збір за забруднення навколишнього середовища</t>
  </si>
  <si>
    <t xml:space="preserve">                            до рішення ХІ сесії Хустської міської ради </t>
  </si>
  <si>
    <t xml:space="preserve">VI   скликання  від  12.06.2015 року     №1931 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</si>
</sst>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#,##0;[Red]#,##0"/>
    <numFmt numFmtId="197" formatCode="00"/>
    <numFmt numFmtId="198" formatCode="000000"/>
    <numFmt numFmtId="199" formatCode="#,##0_ ;[Red]\-#,##0\ "/>
    <numFmt numFmtId="200" formatCode="0.0"/>
    <numFmt numFmtId="201" formatCode="0."/>
    <numFmt numFmtId="202" formatCode="0.0000"/>
    <numFmt numFmtId="203" formatCode="0.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%"/>
    <numFmt numFmtId="211" formatCode="0.000%"/>
    <numFmt numFmtId="212" formatCode="0.0000%"/>
    <numFmt numFmtId="213" formatCode="0.00000%"/>
    <numFmt numFmtId="214" formatCode="0.000000%"/>
    <numFmt numFmtId="215" formatCode="0.0000000%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sz val="14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b/>
      <sz val="10.5"/>
      <name val="Arial Cyr"/>
      <family val="0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49" fontId="6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200" fontId="0" fillId="0" borderId="0" xfId="0" applyNumberFormat="1" applyAlignment="1">
      <alignment/>
    </xf>
    <xf numFmtId="0" fontId="10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7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wrapText="1"/>
    </xf>
    <xf numFmtId="0" fontId="18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left"/>
      <protection/>
    </xf>
    <xf numFmtId="0" fontId="10" fillId="0" borderId="6" xfId="0" applyFont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/>
    </xf>
    <xf numFmtId="200" fontId="10" fillId="0" borderId="22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200" fontId="10" fillId="0" borderId="13" xfId="0" applyNumberFormat="1" applyFont="1" applyFill="1" applyBorder="1" applyAlignment="1">
      <alignment horizontal="center" vertical="center"/>
    </xf>
    <xf numFmtId="200" fontId="10" fillId="0" borderId="26" xfId="0" applyNumberFormat="1" applyFont="1" applyFill="1" applyBorder="1" applyAlignment="1">
      <alignment horizontal="center" vertical="center"/>
    </xf>
    <xf numFmtId="200" fontId="10" fillId="0" borderId="9" xfId="0" applyNumberFormat="1" applyFont="1" applyFill="1" applyBorder="1" applyAlignment="1">
      <alignment horizontal="center" vertical="center"/>
    </xf>
    <xf numFmtId="200" fontId="10" fillId="0" borderId="14" xfId="0" applyNumberFormat="1" applyFont="1" applyFill="1" applyBorder="1" applyAlignment="1">
      <alignment horizontal="center" vertical="center"/>
    </xf>
    <xf numFmtId="200" fontId="10" fillId="0" borderId="27" xfId="0" applyNumberFormat="1" applyFont="1" applyFill="1" applyBorder="1" applyAlignment="1">
      <alignment horizontal="center" vertical="center"/>
    </xf>
    <xf numFmtId="200" fontId="10" fillId="0" borderId="19" xfId="0" applyNumberFormat="1" applyFont="1" applyFill="1" applyBorder="1" applyAlignment="1">
      <alignment horizontal="center" vertical="center"/>
    </xf>
    <xf numFmtId="200" fontId="10" fillId="0" borderId="24" xfId="0" applyNumberFormat="1" applyFont="1" applyFill="1" applyBorder="1" applyAlignment="1">
      <alignment horizontal="center" vertical="center"/>
    </xf>
    <xf numFmtId="200" fontId="10" fillId="0" borderId="28" xfId="0" applyNumberFormat="1" applyFont="1" applyFill="1" applyBorder="1" applyAlignment="1">
      <alignment horizontal="center" vertical="center"/>
    </xf>
    <xf numFmtId="200" fontId="17" fillId="0" borderId="17" xfId="0" applyNumberFormat="1" applyFont="1" applyFill="1" applyBorder="1" applyAlignment="1">
      <alignment horizontal="center" vertical="center"/>
    </xf>
    <xf numFmtId="200" fontId="17" fillId="0" borderId="29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200" fontId="10" fillId="0" borderId="12" xfId="0" applyNumberFormat="1" applyFont="1" applyFill="1" applyBorder="1" applyAlignment="1">
      <alignment horizontal="center" vertical="center"/>
    </xf>
    <xf numFmtId="200" fontId="10" fillId="0" borderId="11" xfId="0" applyNumberFormat="1" applyFont="1" applyFill="1" applyBorder="1" applyAlignment="1">
      <alignment horizontal="center" vertical="center"/>
    </xf>
    <xf numFmtId="200" fontId="18" fillId="0" borderId="15" xfId="0" applyNumberFormat="1" applyFont="1" applyFill="1" applyBorder="1" applyAlignment="1">
      <alignment horizontal="center" vertical="center"/>
    </xf>
    <xf numFmtId="200" fontId="18" fillId="0" borderId="4" xfId="0" applyNumberFormat="1" applyFont="1" applyFill="1" applyBorder="1" applyAlignment="1">
      <alignment horizontal="center" vertical="center"/>
    </xf>
    <xf numFmtId="200" fontId="18" fillId="0" borderId="29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200" fontId="10" fillId="0" borderId="31" xfId="0" applyNumberFormat="1" applyFont="1" applyFill="1" applyBorder="1" applyAlignment="1">
      <alignment horizontal="center" vertical="center"/>
    </xf>
    <xf numFmtId="200" fontId="10" fillId="0" borderId="21" xfId="0" applyNumberFormat="1" applyFont="1" applyFill="1" applyBorder="1" applyAlignment="1">
      <alignment horizontal="center" vertical="center"/>
    </xf>
    <xf numFmtId="200" fontId="10" fillId="0" borderId="32" xfId="0" applyNumberFormat="1" applyFont="1" applyFill="1" applyBorder="1" applyAlignment="1">
      <alignment horizontal="center" vertical="center"/>
    </xf>
    <xf numFmtId="200" fontId="10" fillId="0" borderId="33" xfId="0" applyNumberFormat="1" applyFont="1" applyFill="1" applyBorder="1" applyAlignment="1">
      <alignment horizontal="center" vertical="center"/>
    </xf>
    <xf numFmtId="200" fontId="10" fillId="0" borderId="17" xfId="0" applyNumberFormat="1" applyFont="1" applyFill="1" applyBorder="1" applyAlignment="1">
      <alignment horizontal="center" vertical="center"/>
    </xf>
    <xf numFmtId="200" fontId="10" fillId="0" borderId="34" xfId="0" applyNumberFormat="1" applyFont="1" applyFill="1" applyBorder="1" applyAlignment="1">
      <alignment horizontal="center" vertical="center"/>
    </xf>
    <xf numFmtId="200" fontId="10" fillId="0" borderId="35" xfId="0" applyNumberFormat="1" applyFont="1" applyFill="1" applyBorder="1" applyAlignment="1">
      <alignment horizontal="center" vertical="center"/>
    </xf>
    <xf numFmtId="200" fontId="10" fillId="0" borderId="36" xfId="0" applyNumberFormat="1" applyFont="1" applyFill="1" applyBorder="1" applyAlignment="1">
      <alignment horizontal="center" vertical="center"/>
    </xf>
    <xf numFmtId="200" fontId="18" fillId="0" borderId="17" xfId="0" applyNumberFormat="1" applyFont="1" applyFill="1" applyBorder="1" applyAlignment="1">
      <alignment horizontal="center" vertical="center"/>
    </xf>
    <xf numFmtId="200" fontId="18" fillId="0" borderId="34" xfId="0" applyNumberFormat="1" applyFont="1" applyFill="1" applyBorder="1" applyAlignment="1">
      <alignment horizontal="center" vertical="center"/>
    </xf>
    <xf numFmtId="200" fontId="18" fillId="0" borderId="25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4" fillId="0" borderId="33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14" fillId="0" borderId="40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yr"/>
                <a:ea typeface="Arial Cyr"/>
                <a:cs typeface="Arial Cyr"/>
              </a:rPr>
              <a:t>Податки, збори ( обов"язкові платежі) загального фонду міського бюджету</a:t>
            </a:r>
          </a:p>
        </c:rich>
      </c:tx>
      <c:layout>
        <c:manualLayout>
          <c:xMode val="factor"/>
          <c:yMode val="factor"/>
          <c:x val="-0.04875"/>
          <c:y val="-0.01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075"/>
          <c:y val="0.349"/>
          <c:w val="0.49575"/>
          <c:h val="0.4015"/>
        </c:manualLayout>
      </c:layout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Pt>
            <c:idx val="16"/>
          </c:dPt>
          <c:dPt>
            <c:idx val="1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'1 дод'!$J$11:$J$31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0.5245</cdr:x>
      <cdr:y>0.77425</cdr:y>
    </cdr:from>
    <cdr:to>
      <cdr:x>0.53125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1885950"/>
          <a:ext cx="66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66675</xdr:colOff>
      <xdr:row>8</xdr:row>
      <xdr:rowOff>304800</xdr:rowOff>
    </xdr:from>
    <xdr:to>
      <xdr:col>50</xdr:col>
      <xdr:colOff>476250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32785050" y="1352550"/>
        <a:ext cx="52101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238125</xdr:rowOff>
    </xdr:from>
    <xdr:to>
      <xdr:col>10</xdr:col>
      <xdr:colOff>0</xdr:colOff>
      <xdr:row>66</xdr:row>
      <xdr:rowOff>0</xdr:rowOff>
    </xdr:to>
    <xdr:graphicFrame>
      <xdr:nvGraphicFramePr>
        <xdr:cNvPr id="2" name="Chart 7"/>
        <xdr:cNvGraphicFramePr/>
      </xdr:nvGraphicFramePr>
      <xdr:xfrm>
        <a:off x="0" y="10467975"/>
        <a:ext cx="100869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SheetLayoutView="75" workbookViewId="0" topLeftCell="A4">
      <selection activeCell="B4" sqref="B4"/>
    </sheetView>
  </sheetViews>
  <sheetFormatPr defaultColWidth="9.00390625" defaultRowHeight="12.75"/>
  <cols>
    <col min="1" max="1" width="5.00390625" style="0" customWidth="1"/>
    <col min="2" max="2" width="57.125" style="0" customWidth="1"/>
    <col min="3" max="3" width="8.25390625" style="0" customWidth="1"/>
    <col min="4" max="4" width="9.375" style="0" customWidth="1"/>
    <col min="6" max="7" width="12.75390625" style="0" customWidth="1"/>
    <col min="8" max="8" width="10.00390625" style="0" customWidth="1"/>
    <col min="9" max="9" width="0.12890625" style="0" customWidth="1"/>
    <col min="10" max="10" width="8.00390625" style="0" customWidth="1"/>
  </cols>
  <sheetData>
    <row r="1" spans="1:10" ht="12.75" hidden="1">
      <c r="A1" s="10" t="s">
        <v>7</v>
      </c>
      <c r="B1" s="4"/>
      <c r="C1" s="2"/>
      <c r="D1" s="2"/>
      <c r="E1" s="2"/>
      <c r="F1" s="2" t="s">
        <v>8</v>
      </c>
      <c r="G1" s="2"/>
      <c r="I1" s="2"/>
      <c r="J1" s="1"/>
    </row>
    <row r="2" spans="1:10" ht="12.75" hidden="1">
      <c r="A2" s="3"/>
      <c r="B2" s="4"/>
      <c r="C2" s="2" t="s">
        <v>10</v>
      </c>
      <c r="H2" s="2"/>
      <c r="I2" s="2"/>
      <c r="J2" s="1"/>
    </row>
    <row r="3" spans="1:10" ht="14.25" hidden="1">
      <c r="A3" s="11"/>
      <c r="B3" s="4"/>
      <c r="C3" s="2"/>
      <c r="E3" s="2" t="s">
        <v>11</v>
      </c>
      <c r="H3" s="2"/>
      <c r="I3" s="2"/>
      <c r="J3" s="1"/>
    </row>
    <row r="4" spans="1:10" ht="14.25">
      <c r="A4" s="11"/>
      <c r="B4" s="36"/>
      <c r="C4" s="14" t="s">
        <v>13</v>
      </c>
      <c r="D4" s="14"/>
      <c r="E4" s="14"/>
      <c r="F4" s="13"/>
      <c r="G4" s="13"/>
      <c r="H4" s="13"/>
      <c r="I4" s="2"/>
      <c r="J4" s="1"/>
    </row>
    <row r="5" spans="1:10" ht="12.75" customHeight="1">
      <c r="A5" s="11"/>
      <c r="B5" s="4"/>
      <c r="C5" s="15" t="s">
        <v>57</v>
      </c>
      <c r="D5" s="15"/>
      <c r="E5" s="15"/>
      <c r="F5" s="15"/>
      <c r="G5" s="15"/>
      <c r="H5" s="15"/>
      <c r="I5" s="2"/>
      <c r="J5" s="1"/>
    </row>
    <row r="6" spans="1:10" ht="13.5" customHeight="1">
      <c r="A6" s="11"/>
      <c r="B6" s="4"/>
      <c r="C6" s="99" t="s">
        <v>58</v>
      </c>
      <c r="D6" s="99"/>
      <c r="E6" s="99"/>
      <c r="F6" s="99"/>
      <c r="G6" s="99"/>
      <c r="H6" s="99"/>
      <c r="I6" s="2"/>
      <c r="J6" s="1"/>
    </row>
    <row r="7" spans="1:10" ht="15.75" thickBot="1">
      <c r="A7" s="6" t="s">
        <v>46</v>
      </c>
      <c r="B7" s="9"/>
      <c r="C7" s="5"/>
      <c r="D7" s="5"/>
      <c r="E7" s="5"/>
      <c r="F7" s="5"/>
      <c r="G7" s="5"/>
      <c r="H7" s="5"/>
      <c r="I7" s="5"/>
      <c r="J7" s="7"/>
    </row>
    <row r="8" spans="1:10" ht="26.25" customHeight="1">
      <c r="A8" s="102" t="s">
        <v>4</v>
      </c>
      <c r="B8" s="102" t="s">
        <v>0</v>
      </c>
      <c r="C8" s="104" t="s">
        <v>9</v>
      </c>
      <c r="D8" s="102" t="s">
        <v>14</v>
      </c>
      <c r="E8" s="102" t="s">
        <v>12</v>
      </c>
      <c r="F8" s="100" t="s">
        <v>54</v>
      </c>
      <c r="G8" s="105" t="s">
        <v>20</v>
      </c>
      <c r="H8" s="105"/>
      <c r="I8" s="18"/>
      <c r="J8" s="102" t="s">
        <v>5</v>
      </c>
    </row>
    <row r="9" spans="1:10" ht="24" customHeight="1" thickBot="1">
      <c r="A9" s="103"/>
      <c r="B9" s="103"/>
      <c r="C9" s="103"/>
      <c r="D9" s="103"/>
      <c r="E9" s="103"/>
      <c r="F9" s="101"/>
      <c r="G9" s="34" t="s">
        <v>21</v>
      </c>
      <c r="H9" s="34" t="s">
        <v>22</v>
      </c>
      <c r="I9" s="19"/>
      <c r="J9" s="103"/>
    </row>
    <row r="10" spans="1:10" ht="16.5" customHeight="1" thickBot="1">
      <c r="A10" s="96" t="s">
        <v>2</v>
      </c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30" customHeight="1">
      <c r="A11" s="25">
        <v>1</v>
      </c>
      <c r="B11" s="55" t="s">
        <v>47</v>
      </c>
      <c r="C11" s="39">
        <v>110100</v>
      </c>
      <c r="D11" s="60">
        <v>21188.5</v>
      </c>
      <c r="E11" s="60">
        <v>4751.2</v>
      </c>
      <c r="F11" s="60">
        <v>5633.1</v>
      </c>
      <c r="G11" s="60">
        <f>F11/D11*100</f>
        <v>26.585647875026545</v>
      </c>
      <c r="H11" s="60">
        <f>F11/E11*100</f>
        <v>118.56162653645397</v>
      </c>
      <c r="I11" s="61"/>
      <c r="J11" s="62">
        <f>F11/F$32*100</f>
        <v>39.61169554455445</v>
      </c>
    </row>
    <row r="12" spans="1:10" ht="27.75" customHeight="1">
      <c r="A12" s="26">
        <v>2</v>
      </c>
      <c r="B12" s="38" t="s">
        <v>23</v>
      </c>
      <c r="C12" s="40">
        <v>110202</v>
      </c>
      <c r="D12" s="63">
        <v>40</v>
      </c>
      <c r="E12" s="63">
        <v>40</v>
      </c>
      <c r="F12" s="63">
        <v>77.6</v>
      </c>
      <c r="G12" s="60">
        <f aca="true" t="shared" si="0" ref="G12:G34">F12/D12*100</f>
        <v>194</v>
      </c>
      <c r="H12" s="60">
        <f>F12/E12*100</f>
        <v>194</v>
      </c>
      <c r="I12" s="64"/>
      <c r="J12" s="62">
        <f>F12/F$32*100</f>
        <v>0.5456795679567955</v>
      </c>
    </row>
    <row r="13" spans="1:10" ht="36.75" customHeight="1">
      <c r="A13" s="26">
        <v>3</v>
      </c>
      <c r="B13" s="54" t="s">
        <v>48</v>
      </c>
      <c r="C13" s="40">
        <v>130102</v>
      </c>
      <c r="D13" s="63"/>
      <c r="E13" s="63"/>
      <c r="F13" s="63">
        <v>107.4</v>
      </c>
      <c r="G13" s="60"/>
      <c r="H13" s="60"/>
      <c r="I13" s="64"/>
      <c r="J13" s="62">
        <f>F13/F$32*100</f>
        <v>0.7552317731773176</v>
      </c>
    </row>
    <row r="14" spans="1:10" ht="24.75" customHeight="1">
      <c r="A14" s="26">
        <v>4</v>
      </c>
      <c r="B14" s="54" t="s">
        <v>49</v>
      </c>
      <c r="C14" s="40">
        <v>140400</v>
      </c>
      <c r="D14" s="63">
        <v>100</v>
      </c>
      <c r="E14" s="63"/>
      <c r="F14" s="63">
        <v>3680.4</v>
      </c>
      <c r="G14" s="60">
        <f t="shared" si="0"/>
        <v>3680.4</v>
      </c>
      <c r="H14" s="60"/>
      <c r="I14" s="64"/>
      <c r="J14" s="62"/>
    </row>
    <row r="15" spans="1:10" ht="24.75" customHeight="1">
      <c r="A15" s="26">
        <v>5</v>
      </c>
      <c r="B15" s="54" t="s">
        <v>51</v>
      </c>
      <c r="C15" s="40">
        <v>180100</v>
      </c>
      <c r="D15" s="63">
        <v>10</v>
      </c>
      <c r="E15" s="63">
        <v>1</v>
      </c>
      <c r="F15" s="63">
        <v>35.7</v>
      </c>
      <c r="G15" s="60">
        <f t="shared" si="0"/>
        <v>357</v>
      </c>
      <c r="H15" s="60">
        <f aca="true" t="shared" si="1" ref="H15:H26">F15/E15*100</f>
        <v>3570.0000000000005</v>
      </c>
      <c r="I15" s="64"/>
      <c r="J15" s="62"/>
    </row>
    <row r="16" spans="1:10" ht="18" customHeight="1">
      <c r="A16" s="26">
        <v>6</v>
      </c>
      <c r="B16" s="46" t="s">
        <v>24</v>
      </c>
      <c r="C16" s="56">
        <v>180105</v>
      </c>
      <c r="D16" s="63">
        <v>970</v>
      </c>
      <c r="E16" s="63">
        <v>230</v>
      </c>
      <c r="F16" s="63">
        <v>308.3</v>
      </c>
      <c r="G16" s="60">
        <f t="shared" si="0"/>
        <v>31.783505154639176</v>
      </c>
      <c r="H16" s="60">
        <f t="shared" si="1"/>
        <v>134.04347826086956</v>
      </c>
      <c r="I16" s="64"/>
      <c r="J16" s="62">
        <f aca="true" t="shared" si="2" ref="J16:J24">F16/F$32*100</f>
        <v>2.1679511701170116</v>
      </c>
    </row>
    <row r="17" spans="1:10" ht="12.75" customHeight="1">
      <c r="A17" s="26">
        <v>7</v>
      </c>
      <c r="B17" s="46" t="s">
        <v>25</v>
      </c>
      <c r="C17" s="56">
        <v>180106</v>
      </c>
      <c r="D17" s="63">
        <v>2526</v>
      </c>
      <c r="E17" s="63">
        <v>618.5</v>
      </c>
      <c r="F17" s="63">
        <v>772.1</v>
      </c>
      <c r="G17" s="60">
        <f t="shared" si="0"/>
        <v>30.56611243072051</v>
      </c>
      <c r="H17" s="60">
        <f t="shared" si="1"/>
        <v>124.83427647534357</v>
      </c>
      <c r="I17" s="64"/>
      <c r="J17" s="62">
        <f t="shared" si="2"/>
        <v>5.42937106210621</v>
      </c>
    </row>
    <row r="18" spans="1:10" ht="12.75" customHeight="1">
      <c r="A18" s="26">
        <v>8</v>
      </c>
      <c r="B18" s="46" t="s">
        <v>26</v>
      </c>
      <c r="C18" s="56">
        <v>180107</v>
      </c>
      <c r="D18" s="63">
        <v>150</v>
      </c>
      <c r="E18" s="63">
        <v>46.2</v>
      </c>
      <c r="F18" s="63">
        <v>48.1</v>
      </c>
      <c r="G18" s="60">
        <f t="shared" si="0"/>
        <v>32.06666666666666</v>
      </c>
      <c r="H18" s="60">
        <f t="shared" si="1"/>
        <v>104.11255411255411</v>
      </c>
      <c r="I18" s="64"/>
      <c r="J18" s="62">
        <f t="shared" si="2"/>
        <v>0.3382369486948694</v>
      </c>
    </row>
    <row r="19" spans="1:10" ht="12.75" customHeight="1">
      <c r="A19" s="26">
        <v>9</v>
      </c>
      <c r="B19" s="46" t="s">
        <v>27</v>
      </c>
      <c r="C19" s="56">
        <v>180109</v>
      </c>
      <c r="D19" s="63">
        <v>1600</v>
      </c>
      <c r="E19" s="63">
        <v>380.4</v>
      </c>
      <c r="F19" s="63">
        <v>470.2</v>
      </c>
      <c r="G19" s="60">
        <f t="shared" si="0"/>
        <v>29.3875</v>
      </c>
      <c r="H19" s="60">
        <f t="shared" si="1"/>
        <v>123.60672975814933</v>
      </c>
      <c r="I19" s="64"/>
      <c r="J19" s="62">
        <f t="shared" si="2"/>
        <v>3.306424392439243</v>
      </c>
    </row>
    <row r="20" spans="1:10" ht="14.25" customHeight="1">
      <c r="A20" s="26">
        <v>10</v>
      </c>
      <c r="B20" s="55" t="s">
        <v>52</v>
      </c>
      <c r="C20" s="40">
        <v>180110</v>
      </c>
      <c r="D20" s="63">
        <v>100</v>
      </c>
      <c r="E20" s="63"/>
      <c r="F20" s="63">
        <v>25</v>
      </c>
      <c r="G20" s="60">
        <f t="shared" si="0"/>
        <v>25</v>
      </c>
      <c r="H20" s="60"/>
      <c r="I20" s="64"/>
      <c r="J20" s="62">
        <f t="shared" si="2"/>
        <v>0.17579882988298826</v>
      </c>
    </row>
    <row r="21" spans="1:10" ht="13.5" customHeight="1">
      <c r="A21" s="26">
        <v>11</v>
      </c>
      <c r="B21" s="46" t="s">
        <v>28</v>
      </c>
      <c r="C21" s="40">
        <v>180300</v>
      </c>
      <c r="D21" s="63"/>
      <c r="E21" s="63"/>
      <c r="F21" s="63">
        <v>4.8</v>
      </c>
      <c r="G21" s="60"/>
      <c r="H21" s="60"/>
      <c r="I21" s="64"/>
      <c r="J21" s="62">
        <f t="shared" si="2"/>
        <v>0.033753375337533746</v>
      </c>
    </row>
    <row r="22" spans="1:10" ht="13.5" customHeight="1">
      <c r="A22" s="26">
        <v>12</v>
      </c>
      <c r="B22" s="46" t="s">
        <v>29</v>
      </c>
      <c r="C22" s="40">
        <v>180400</v>
      </c>
      <c r="D22" s="63"/>
      <c r="E22" s="63"/>
      <c r="F22" s="63">
        <v>13</v>
      </c>
      <c r="G22" s="60"/>
      <c r="H22" s="60"/>
      <c r="I22" s="64"/>
      <c r="J22" s="62">
        <f t="shared" si="2"/>
        <v>0.0914153915391539</v>
      </c>
    </row>
    <row r="23" spans="1:10" ht="13.5" customHeight="1">
      <c r="A23" s="26">
        <v>13</v>
      </c>
      <c r="B23" s="55" t="s">
        <v>36</v>
      </c>
      <c r="C23" s="40">
        <v>180500</v>
      </c>
      <c r="D23" s="63">
        <v>7200</v>
      </c>
      <c r="E23" s="63">
        <v>1748</v>
      </c>
      <c r="F23" s="63">
        <v>2257.2</v>
      </c>
      <c r="G23" s="60">
        <f t="shared" si="0"/>
        <v>31.35</v>
      </c>
      <c r="H23" s="60">
        <f t="shared" si="1"/>
        <v>129.1304347826087</v>
      </c>
      <c r="I23" s="64"/>
      <c r="J23" s="62">
        <f t="shared" si="2"/>
        <v>15.872524752475242</v>
      </c>
    </row>
    <row r="24" spans="1:10" ht="13.5" customHeight="1">
      <c r="A24" s="26">
        <v>14</v>
      </c>
      <c r="B24" s="55" t="s">
        <v>37</v>
      </c>
      <c r="C24" s="40">
        <v>190100</v>
      </c>
      <c r="D24" s="63">
        <v>42</v>
      </c>
      <c r="E24" s="63">
        <v>8</v>
      </c>
      <c r="F24" s="63">
        <v>37.3</v>
      </c>
      <c r="G24" s="60">
        <f t="shared" si="0"/>
        <v>88.80952380952381</v>
      </c>
      <c r="H24" s="60">
        <f t="shared" si="1"/>
        <v>466.24999999999994</v>
      </c>
      <c r="I24" s="64"/>
      <c r="J24" s="62">
        <f t="shared" si="2"/>
        <v>0.26229185418541845</v>
      </c>
    </row>
    <row r="25" spans="1:10" ht="25.5">
      <c r="A25" s="26">
        <v>15</v>
      </c>
      <c r="B25" s="46" t="s">
        <v>30</v>
      </c>
      <c r="C25" s="40">
        <v>210103</v>
      </c>
      <c r="D25" s="63">
        <v>10</v>
      </c>
      <c r="E25" s="63"/>
      <c r="F25" s="63">
        <v>-36.5</v>
      </c>
      <c r="G25" s="60"/>
      <c r="H25" s="60"/>
      <c r="I25" s="64"/>
      <c r="J25" s="62">
        <f>F25/F$32*100</f>
        <v>-0.2566662916291628</v>
      </c>
    </row>
    <row r="26" spans="1:10" ht="12.75">
      <c r="A26" s="26">
        <v>16</v>
      </c>
      <c r="B26" s="46" t="s">
        <v>31</v>
      </c>
      <c r="C26" s="40">
        <v>210811</v>
      </c>
      <c r="D26" s="63">
        <v>7</v>
      </c>
      <c r="E26" s="63">
        <v>1</v>
      </c>
      <c r="F26" s="63">
        <v>1.2</v>
      </c>
      <c r="G26" s="60">
        <f t="shared" si="0"/>
        <v>17.142857142857142</v>
      </c>
      <c r="H26" s="60">
        <f t="shared" si="1"/>
        <v>120</v>
      </c>
      <c r="I26" s="64"/>
      <c r="J26" s="62">
        <f>F26/F$32*100</f>
        <v>0.008438343834383437</v>
      </c>
    </row>
    <row r="27" spans="1:10" ht="12.75">
      <c r="A27" s="26">
        <v>17</v>
      </c>
      <c r="B27" s="55" t="s">
        <v>50</v>
      </c>
      <c r="C27" s="40">
        <v>220125</v>
      </c>
      <c r="D27" s="63"/>
      <c r="E27" s="63"/>
      <c r="F27" s="63">
        <v>380.4</v>
      </c>
      <c r="G27" s="60"/>
      <c r="H27" s="60"/>
      <c r="I27" s="64"/>
      <c r="J27" s="62">
        <f aca="true" t="shared" si="3" ref="J27:J32">F27/F$32*100</f>
        <v>2.6749549954995495</v>
      </c>
    </row>
    <row r="28" spans="1:10" ht="25.5" hidden="1">
      <c r="A28" s="27">
        <v>16</v>
      </c>
      <c r="B28" s="46" t="s">
        <v>32</v>
      </c>
      <c r="C28" s="40">
        <v>220103</v>
      </c>
      <c r="D28" s="63"/>
      <c r="E28" s="63"/>
      <c r="F28" s="63"/>
      <c r="G28" s="60" t="e">
        <f t="shared" si="0"/>
        <v>#DIV/0!</v>
      </c>
      <c r="H28" s="60" t="e">
        <f>F28/E28*100</f>
        <v>#DIV/0!</v>
      </c>
      <c r="I28" s="64"/>
      <c r="J28" s="62">
        <f t="shared" si="3"/>
        <v>0</v>
      </c>
    </row>
    <row r="29" spans="1:10" ht="38.25" customHeight="1">
      <c r="A29" s="27">
        <v>18</v>
      </c>
      <c r="B29" s="46" t="s">
        <v>33</v>
      </c>
      <c r="C29" s="40">
        <v>220804</v>
      </c>
      <c r="D29" s="63">
        <v>162.7</v>
      </c>
      <c r="E29" s="63">
        <v>40</v>
      </c>
      <c r="F29" s="63">
        <v>48.2</v>
      </c>
      <c r="G29" s="60">
        <f t="shared" si="0"/>
        <v>29.625076828518747</v>
      </c>
      <c r="H29" s="60">
        <f>F29/E29*100</f>
        <v>120.5</v>
      </c>
      <c r="I29" s="64"/>
      <c r="J29" s="62">
        <f t="shared" si="3"/>
        <v>0.33894014401440137</v>
      </c>
    </row>
    <row r="30" spans="1:10" ht="12" customHeight="1">
      <c r="A30" s="26">
        <v>19</v>
      </c>
      <c r="B30" s="46" t="s">
        <v>34</v>
      </c>
      <c r="C30" s="40">
        <v>220900</v>
      </c>
      <c r="D30" s="63">
        <v>60</v>
      </c>
      <c r="E30" s="63">
        <v>10.5</v>
      </c>
      <c r="F30" s="63">
        <v>348.2</v>
      </c>
      <c r="G30" s="60">
        <f t="shared" si="0"/>
        <v>580.3333333333333</v>
      </c>
      <c r="H30" s="60">
        <f>F30/E30*100</f>
        <v>3316.1904761904757</v>
      </c>
      <c r="I30" s="64"/>
      <c r="J30" s="62">
        <f t="shared" si="3"/>
        <v>2.4485261026102605</v>
      </c>
    </row>
    <row r="31" spans="1:10" ht="13.5" thickBot="1">
      <c r="A31" s="28">
        <v>20</v>
      </c>
      <c r="B31" s="17" t="s">
        <v>6</v>
      </c>
      <c r="C31" s="41"/>
      <c r="D31" s="65"/>
      <c r="E31" s="65"/>
      <c r="F31" s="65">
        <v>9.1</v>
      </c>
      <c r="G31" s="60"/>
      <c r="H31" s="60"/>
      <c r="I31" s="66"/>
      <c r="J31" s="67">
        <f t="shared" si="3"/>
        <v>0.06399077407740773</v>
      </c>
    </row>
    <row r="32" spans="1:10" ht="15" thickBot="1">
      <c r="A32" s="47"/>
      <c r="B32" s="20" t="s">
        <v>18</v>
      </c>
      <c r="C32" s="42">
        <v>900101</v>
      </c>
      <c r="D32" s="68">
        <f>SUM(D11:D31)</f>
        <v>34166.2</v>
      </c>
      <c r="E32" s="68">
        <f>SUM(E11:E31)</f>
        <v>7874.799999999999</v>
      </c>
      <c r="F32" s="68">
        <f>SUM(F11:F31)</f>
        <v>14220.800000000003</v>
      </c>
      <c r="G32" s="69">
        <f t="shared" si="0"/>
        <v>41.62242215991244</v>
      </c>
      <c r="H32" s="69">
        <f>F32/E32*100</f>
        <v>180.5861736171078</v>
      </c>
      <c r="I32" s="70"/>
      <c r="J32" s="69">
        <f t="shared" si="3"/>
        <v>100</v>
      </c>
    </row>
    <row r="33" spans="1:10" ht="12.75">
      <c r="A33" s="48">
        <v>21</v>
      </c>
      <c r="B33" s="21" t="s">
        <v>3</v>
      </c>
      <c r="C33" s="39">
        <v>410200</v>
      </c>
      <c r="D33" s="71">
        <v>2220.4</v>
      </c>
      <c r="E33" s="60">
        <v>555</v>
      </c>
      <c r="F33" s="60">
        <v>555</v>
      </c>
      <c r="G33" s="60">
        <f t="shared" si="0"/>
        <v>24.995496306971717</v>
      </c>
      <c r="H33" s="60">
        <f>F33/E33*100</f>
        <v>100</v>
      </c>
      <c r="I33" s="72"/>
      <c r="J33" s="73"/>
    </row>
    <row r="34" spans="1:10" ht="13.5" thickBot="1">
      <c r="A34" s="49">
        <v>22</v>
      </c>
      <c r="B34" s="17" t="s">
        <v>53</v>
      </c>
      <c r="C34" s="41">
        <v>410300</v>
      </c>
      <c r="D34" s="65">
        <v>93668.8</v>
      </c>
      <c r="E34" s="51">
        <v>21484.4</v>
      </c>
      <c r="F34" s="65">
        <v>21080.4</v>
      </c>
      <c r="G34" s="52">
        <f t="shared" si="0"/>
        <v>22.505252549408127</v>
      </c>
      <c r="H34" s="52">
        <f>F34/E34*100</f>
        <v>98.11956582450522</v>
      </c>
      <c r="I34" s="53"/>
      <c r="J34" s="74"/>
    </row>
    <row r="35" spans="1:10" ht="15.75" customHeight="1" thickBot="1">
      <c r="A35" s="57" t="s">
        <v>16</v>
      </c>
      <c r="B35" s="58"/>
      <c r="C35" s="33">
        <v>900101</v>
      </c>
      <c r="D35" s="75">
        <f>D32+D33+D34</f>
        <v>130055.4</v>
      </c>
      <c r="E35" s="75">
        <f>E32+E33+E34</f>
        <v>29914.2</v>
      </c>
      <c r="F35" s="76">
        <f>F32+F33+F34</f>
        <v>35856.200000000004</v>
      </c>
      <c r="G35" s="77">
        <f>F35/D35*100</f>
        <v>27.569943270329418</v>
      </c>
      <c r="H35" s="77">
        <f>F35/E35*100</f>
        <v>119.86347620862334</v>
      </c>
      <c r="I35" s="78"/>
      <c r="J35" s="77"/>
    </row>
    <row r="36" spans="1:10" ht="13.5" customHeight="1" thickBot="1">
      <c r="A36" s="93" t="s">
        <v>1</v>
      </c>
      <c r="B36" s="94"/>
      <c r="C36" s="94"/>
      <c r="D36" s="94"/>
      <c r="E36" s="94"/>
      <c r="F36" s="94"/>
      <c r="G36" s="94"/>
      <c r="H36" s="94"/>
      <c r="I36" s="94"/>
      <c r="J36" s="95"/>
    </row>
    <row r="37" spans="1:12" ht="15" customHeight="1">
      <c r="A37" s="29">
        <v>1</v>
      </c>
      <c r="B37" s="46" t="s">
        <v>55</v>
      </c>
      <c r="C37" s="30">
        <v>120200</v>
      </c>
      <c r="D37" s="60"/>
      <c r="E37" s="60"/>
      <c r="F37" s="60">
        <v>0.1</v>
      </c>
      <c r="G37" s="60"/>
      <c r="H37" s="60"/>
      <c r="I37" s="60"/>
      <c r="J37" s="79">
        <f aca="true" t="shared" si="4" ref="J37:J47">F37/F$51*100</f>
        <v>0.0046019328117809484</v>
      </c>
      <c r="L37" s="16"/>
    </row>
    <row r="38" spans="1:12" ht="43.5" customHeight="1">
      <c r="A38" s="26">
        <v>2</v>
      </c>
      <c r="B38" s="46" t="s">
        <v>35</v>
      </c>
      <c r="C38" s="31">
        <v>180415</v>
      </c>
      <c r="D38" s="63"/>
      <c r="E38" s="63"/>
      <c r="F38" s="63">
        <v>1.3</v>
      </c>
      <c r="G38" s="60"/>
      <c r="H38" s="60"/>
      <c r="I38" s="63"/>
      <c r="J38" s="79">
        <f t="shared" si="4"/>
        <v>0.05982512655315233</v>
      </c>
      <c r="L38" s="16"/>
    </row>
    <row r="39" spans="1:12" ht="14.25" customHeight="1">
      <c r="A39" s="26">
        <v>3</v>
      </c>
      <c r="B39" s="46" t="s">
        <v>56</v>
      </c>
      <c r="C39" s="31">
        <v>190500</v>
      </c>
      <c r="D39" s="63"/>
      <c r="E39" s="63"/>
      <c r="F39" s="63">
        <v>2.2</v>
      </c>
      <c r="G39" s="60"/>
      <c r="H39" s="60"/>
      <c r="I39" s="63"/>
      <c r="J39" s="79">
        <f t="shared" si="4"/>
        <v>0.10124252185918087</v>
      </c>
      <c r="L39" s="16"/>
    </row>
    <row r="40" spans="1:10" ht="25.5" hidden="1">
      <c r="A40" s="26">
        <v>6</v>
      </c>
      <c r="B40" s="46" t="s">
        <v>38</v>
      </c>
      <c r="C40" s="31">
        <v>211100</v>
      </c>
      <c r="D40" s="63"/>
      <c r="E40" s="63"/>
      <c r="F40" s="63"/>
      <c r="G40" s="60" t="e">
        <f aca="true" t="shared" si="5" ref="G40:G45">F40/D40*100</f>
        <v>#DIV/0!</v>
      </c>
      <c r="H40" s="60"/>
      <c r="I40" s="63"/>
      <c r="J40" s="79">
        <f t="shared" si="4"/>
        <v>0</v>
      </c>
    </row>
    <row r="41" spans="1:10" ht="38.25">
      <c r="A41" s="26">
        <v>4</v>
      </c>
      <c r="B41" s="46" t="s">
        <v>39</v>
      </c>
      <c r="C41" s="31">
        <v>240621</v>
      </c>
      <c r="D41" s="63"/>
      <c r="E41" s="63"/>
      <c r="F41" s="63">
        <v>1.4</v>
      </c>
      <c r="G41" s="60"/>
      <c r="H41" s="60"/>
      <c r="I41" s="63"/>
      <c r="J41" s="79">
        <f t="shared" si="4"/>
        <v>0.06442705936493327</v>
      </c>
    </row>
    <row r="42" spans="1:10" ht="27.75" customHeight="1" thickBot="1">
      <c r="A42" s="26">
        <v>5</v>
      </c>
      <c r="B42" s="46" t="s">
        <v>40</v>
      </c>
      <c r="C42" s="31">
        <v>241700</v>
      </c>
      <c r="D42" s="63">
        <v>400</v>
      </c>
      <c r="E42" s="63">
        <v>83.3</v>
      </c>
      <c r="F42" s="63">
        <v>88.1</v>
      </c>
      <c r="G42" s="63">
        <f t="shared" si="5"/>
        <v>22.025</v>
      </c>
      <c r="H42" s="60">
        <f>F42/E42*100</f>
        <v>105.76230492196879</v>
      </c>
      <c r="I42" s="80"/>
      <c r="J42" s="79">
        <f t="shared" si="4"/>
        <v>4.054302807179015</v>
      </c>
    </row>
    <row r="43" spans="1:10" ht="12.75">
      <c r="A43" s="26">
        <v>6</v>
      </c>
      <c r="B43" s="46" t="s">
        <v>45</v>
      </c>
      <c r="C43" s="31">
        <v>250000</v>
      </c>
      <c r="D43" s="63">
        <v>7490.7</v>
      </c>
      <c r="E43" s="63">
        <v>1872.7</v>
      </c>
      <c r="F43" s="63">
        <v>1514.5</v>
      </c>
      <c r="G43" s="60">
        <f t="shared" si="5"/>
        <v>20.218404154484894</v>
      </c>
      <c r="H43" s="60">
        <f>F43/E43*100</f>
        <v>80.87253697869386</v>
      </c>
      <c r="I43" s="63"/>
      <c r="J43" s="79">
        <f t="shared" si="4"/>
        <v>69.69627243442245</v>
      </c>
    </row>
    <row r="44" spans="1:10" ht="27.75" customHeight="1">
      <c r="A44" s="26">
        <v>7</v>
      </c>
      <c r="B44" s="46" t="s">
        <v>41</v>
      </c>
      <c r="C44" s="31">
        <v>310300</v>
      </c>
      <c r="D44" s="63">
        <v>1333.3</v>
      </c>
      <c r="E44" s="63"/>
      <c r="F44" s="63"/>
      <c r="G44" s="60">
        <f t="shared" si="5"/>
        <v>0</v>
      </c>
      <c r="H44" s="60"/>
      <c r="I44" s="63"/>
      <c r="J44" s="79">
        <f t="shared" si="4"/>
        <v>0</v>
      </c>
    </row>
    <row r="45" spans="1:10" ht="13.5" customHeight="1" thickBot="1">
      <c r="A45" s="26">
        <v>8</v>
      </c>
      <c r="B45" s="46" t="s">
        <v>42</v>
      </c>
      <c r="C45" s="31">
        <v>330100</v>
      </c>
      <c r="D45" s="63">
        <v>36240.6</v>
      </c>
      <c r="E45" s="63">
        <v>563.7</v>
      </c>
      <c r="F45" s="63">
        <v>565.4</v>
      </c>
      <c r="G45" s="63">
        <f t="shared" si="5"/>
        <v>1.5601286954410247</v>
      </c>
      <c r="H45" s="60">
        <f>F45/E45*100</f>
        <v>100.30157885400035</v>
      </c>
      <c r="I45" s="80"/>
      <c r="J45" s="79">
        <f t="shared" si="4"/>
        <v>26.019328117809483</v>
      </c>
    </row>
    <row r="46" spans="1:10" ht="13.5" customHeight="1" hidden="1" thickBot="1">
      <c r="A46" s="26">
        <v>11</v>
      </c>
      <c r="B46" s="50"/>
      <c r="C46" s="31">
        <v>501100</v>
      </c>
      <c r="D46" s="63"/>
      <c r="E46" s="63"/>
      <c r="F46" s="63"/>
      <c r="G46" s="63"/>
      <c r="H46" s="63"/>
      <c r="I46" s="80"/>
      <c r="J46" s="79">
        <f t="shared" si="4"/>
        <v>0</v>
      </c>
    </row>
    <row r="47" spans="1:10" ht="19.5" customHeight="1" thickBot="1">
      <c r="A47" s="26">
        <v>9</v>
      </c>
      <c r="B47" s="50" t="s">
        <v>53</v>
      </c>
      <c r="C47" s="43">
        <v>410300</v>
      </c>
      <c r="D47" s="80">
        <v>3191</v>
      </c>
      <c r="E47" s="80">
        <v>197</v>
      </c>
      <c r="F47" s="80"/>
      <c r="G47" s="60">
        <f>F47/D47*100</f>
        <v>0</v>
      </c>
      <c r="H47" s="60">
        <f>F47/E47*100</f>
        <v>0</v>
      </c>
      <c r="I47" s="80"/>
      <c r="J47" s="79">
        <f t="shared" si="4"/>
        <v>0</v>
      </c>
    </row>
    <row r="48" spans="1:10" ht="15" customHeight="1" hidden="1" thickBot="1">
      <c r="A48" s="26"/>
      <c r="B48" s="37"/>
      <c r="C48" s="43"/>
      <c r="D48" s="80"/>
      <c r="E48" s="80"/>
      <c r="F48" s="80"/>
      <c r="G48" s="60"/>
      <c r="H48" s="60"/>
      <c r="I48" s="52"/>
      <c r="J48" s="79"/>
    </row>
    <row r="49" spans="1:11" ht="15" customHeight="1" hidden="1" thickBot="1">
      <c r="A49" s="26"/>
      <c r="B49" s="37"/>
      <c r="C49" s="43"/>
      <c r="D49" s="80"/>
      <c r="E49" s="80"/>
      <c r="F49" s="52"/>
      <c r="G49" s="52"/>
      <c r="H49" s="52"/>
      <c r="I49" s="65"/>
      <c r="J49" s="79"/>
      <c r="K49" s="16"/>
    </row>
    <row r="50" spans="1:10" ht="29.25" customHeight="1" hidden="1" thickBot="1">
      <c r="A50" s="28">
        <v>8</v>
      </c>
      <c r="B50" s="22" t="s">
        <v>15</v>
      </c>
      <c r="C50" s="44">
        <v>430100</v>
      </c>
      <c r="D50" s="52"/>
      <c r="E50" s="81"/>
      <c r="F50" s="82"/>
      <c r="G50" s="83"/>
      <c r="H50" s="84"/>
      <c r="I50" s="85"/>
      <c r="J50" s="86">
        <f>F50/F$51*100</f>
        <v>0</v>
      </c>
    </row>
    <row r="51" spans="1:10" ht="16.5" customHeight="1" thickBot="1">
      <c r="A51" s="23"/>
      <c r="B51" s="24" t="s">
        <v>17</v>
      </c>
      <c r="C51" s="35">
        <v>900101</v>
      </c>
      <c r="D51" s="75">
        <f>SUM(D37:D50)</f>
        <v>48655.6</v>
      </c>
      <c r="E51" s="75">
        <f>SUM(E37:E50)</f>
        <v>2716.7</v>
      </c>
      <c r="F51" s="76">
        <f>SUM(F37:F50)</f>
        <v>2173</v>
      </c>
      <c r="G51" s="87">
        <f>F51/D51*100</f>
        <v>4.466084068432</v>
      </c>
      <c r="H51" s="88">
        <f>F51/E51*100</f>
        <v>79.98674862885119</v>
      </c>
      <c r="I51" s="89"/>
      <c r="J51" s="88">
        <f>F51/F$51*100</f>
        <v>100</v>
      </c>
    </row>
    <row r="52" spans="1:10" ht="19.5" customHeight="1" thickBot="1">
      <c r="A52" s="59" t="s">
        <v>19</v>
      </c>
      <c r="B52" s="92"/>
      <c r="C52" s="33">
        <v>900100</v>
      </c>
      <c r="D52" s="75">
        <f>D51+D35</f>
        <v>178711</v>
      </c>
      <c r="E52" s="75">
        <f>E51+E35</f>
        <v>32630.9</v>
      </c>
      <c r="F52" s="76">
        <f>F51+F35</f>
        <v>38029.200000000004</v>
      </c>
      <c r="G52" s="87">
        <f>F52/D52*100</f>
        <v>21.27971977102697</v>
      </c>
      <c r="H52" s="88">
        <f>F52/E52*100</f>
        <v>116.54352163133717</v>
      </c>
      <c r="I52" s="90"/>
      <c r="J52" s="88">
        <v>100</v>
      </c>
    </row>
    <row r="53" spans="1:10" ht="15">
      <c r="A53" s="32"/>
      <c r="B53" s="32"/>
      <c r="C53" s="32"/>
      <c r="D53" s="32"/>
      <c r="E53" s="32"/>
      <c r="F53" s="32"/>
      <c r="G53" s="32"/>
      <c r="H53" s="32"/>
      <c r="I53" s="32"/>
      <c r="J53" s="32"/>
    </row>
    <row r="54" spans="1:10" ht="37.5" customHeight="1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2.7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.7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.7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.7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ht="12.75">
      <c r="H59" s="8"/>
    </row>
    <row r="60" ht="12.75">
      <c r="H60" s="8"/>
    </row>
    <row r="61" ht="12.75">
      <c r="H61" s="8"/>
    </row>
    <row r="62" spans="3:7" ht="18">
      <c r="C62" s="12"/>
      <c r="D62" s="12"/>
      <c r="F62" s="12"/>
      <c r="G62" s="12"/>
    </row>
    <row r="63" ht="12.75">
      <c r="H63" s="8"/>
    </row>
    <row r="64" ht="12.75">
      <c r="H64" s="8"/>
    </row>
    <row r="65" ht="6.75" customHeight="1">
      <c r="H65" s="8"/>
    </row>
    <row r="66" ht="12.75" hidden="1">
      <c r="H66" s="8"/>
    </row>
    <row r="67" spans="2:8" ht="12.75">
      <c r="B67" t="s">
        <v>43</v>
      </c>
      <c r="F67" t="s">
        <v>44</v>
      </c>
      <c r="H67" s="8"/>
    </row>
    <row r="68" ht="6.75" customHeight="1">
      <c r="H68" s="8"/>
    </row>
    <row r="69" ht="10.5" customHeight="1">
      <c r="H69" s="8"/>
    </row>
    <row r="70" ht="12.75">
      <c r="H70" s="8"/>
    </row>
    <row r="71" ht="12.75">
      <c r="H71" s="8"/>
    </row>
    <row r="72" ht="12.75">
      <c r="H72" s="8"/>
    </row>
    <row r="73" spans="3:8" ht="12.75">
      <c r="C73" s="45"/>
      <c r="F73" s="91"/>
      <c r="G73" s="91"/>
      <c r="H73" s="8"/>
    </row>
    <row r="74" ht="12.75">
      <c r="H74" s="8"/>
    </row>
    <row r="75" ht="12.75">
      <c r="H75" s="8"/>
    </row>
    <row r="76" ht="12.75">
      <c r="H76" s="8"/>
    </row>
    <row r="77" ht="12.75">
      <c r="H77" s="8"/>
    </row>
    <row r="78" ht="12.75">
      <c r="H78" s="8"/>
    </row>
    <row r="79" ht="12.75">
      <c r="H79" s="8"/>
    </row>
  </sheetData>
  <mergeCells count="14">
    <mergeCell ref="A10:J10"/>
    <mergeCell ref="C6:H6"/>
    <mergeCell ref="F8:F9"/>
    <mergeCell ref="J8:J9"/>
    <mergeCell ref="A8:A9"/>
    <mergeCell ref="B8:B9"/>
    <mergeCell ref="C8:C9"/>
    <mergeCell ref="D8:D9"/>
    <mergeCell ref="E8:E9"/>
    <mergeCell ref="G8:H8"/>
    <mergeCell ref="F73:G73"/>
    <mergeCell ref="A35:B35"/>
    <mergeCell ref="A52:B52"/>
    <mergeCell ref="A36:J36"/>
  </mergeCells>
  <printOptions/>
  <pageMargins left="0.3937007874015748" right="0.1968503937007874" top="0" bottom="0" header="0.15748031496062992" footer="0.11811023622047245"/>
  <pageSetup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secretar</cp:lastModifiedBy>
  <cp:lastPrinted>2015-06-15T09:50:08Z</cp:lastPrinted>
  <dcterms:created xsi:type="dcterms:W3CDTF">1998-04-28T08:45:11Z</dcterms:created>
  <dcterms:modified xsi:type="dcterms:W3CDTF">2015-06-15T09:50:21Z</dcterms:modified>
  <cp:category/>
  <cp:version/>
  <cp:contentType/>
  <cp:contentStatus/>
</cp:coreProperties>
</file>